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570" windowHeight="12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8" i="1" l="1"/>
  <c r="F27" i="1"/>
  <c r="F26" i="1"/>
  <c r="E26" i="1"/>
  <c r="D26" i="1"/>
  <c r="F31" i="1" l="1"/>
  <c r="E31" i="1"/>
  <c r="D31" i="1"/>
  <c r="F21" i="1"/>
  <c r="E21" i="1"/>
  <c r="D21" i="1"/>
  <c r="F8" i="1"/>
  <c r="E8" i="1"/>
  <c r="D8" i="1"/>
</calcChain>
</file>

<file path=xl/sharedStrings.xml><?xml version="1.0" encoding="utf-8"?>
<sst xmlns="http://schemas.openxmlformats.org/spreadsheetml/2006/main" count="100" uniqueCount="68">
  <si>
    <t>№ п/п</t>
  </si>
  <si>
    <t>Наименование показателей</t>
  </si>
  <si>
    <t>Ед.изм.</t>
  </si>
  <si>
    <t xml:space="preserve">Фактическое значение </t>
  </si>
  <si>
    <t>2013 год</t>
  </si>
  <si>
    <t>2014 год</t>
  </si>
  <si>
    <t>2015 год</t>
  </si>
  <si>
    <t>Доходы бюджета муниципального образования</t>
  </si>
  <si>
    <t>тыс.руб.</t>
  </si>
  <si>
    <t>1.1</t>
  </si>
  <si>
    <t>Налоговые доходы бюджета муниципального образования, всего</t>
  </si>
  <si>
    <t>из них: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</si>
  <si>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</si>
  <si>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</si>
  <si>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</si>
  <si>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</si>
  <si>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1.2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</si>
  <si>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</si>
  <si>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</si>
  <si>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</si>
  <si>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1.3</t>
  </si>
  <si>
    <t>Объем безвозмездных поступлений в бюджет муниципального образования, всего</t>
  </si>
  <si>
    <t>в том числе:</t>
  </si>
  <si>
    <t>дотации, субсидиии, межбюджетные трансферты</t>
  </si>
  <si>
    <t>из них дотации на выравнивание бюджетной обеспеченности</t>
  </si>
  <si>
    <t>субвенции</t>
  </si>
  <si>
    <t xml:space="preserve">Общая сумма задолженности по налогам (без учета пеней и штрафов) в бюджет муниципального образования (по состоянию на 01.01.2014, 01.01.2015, 01.01.2016)       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</si>
  <si>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</si>
  <si>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 xml:space="preserve">Из общей суммы задолженности по неналоговым платежам (без учета пеней и штрафов) передано на взыскание в службу судебных приставов 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</si>
  <si>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</si>
  <si>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7</t>
  </si>
  <si>
    <t>единицы</t>
  </si>
  <si>
    <t>8</t>
  </si>
  <si>
    <t>9</t>
  </si>
  <si>
    <t>Сумма льгот по местным налогам, предоставленных в соответствии с федеральным законодательством, в том числе:</t>
  </si>
  <si>
    <t>9.1</t>
  </si>
  <si>
    <t>по налогу на имущество физических лиц</t>
  </si>
  <si>
    <t>9.2</t>
  </si>
  <si>
    <t>по земельному налогу</t>
  </si>
  <si>
    <t>10</t>
  </si>
  <si>
    <t>Потери бюджета муниципального образования в результате оспаривания собственниками (арендаторами) кадастровой стоимости земельных участков в судах, в том числе:</t>
  </si>
  <si>
    <t>10.1</t>
  </si>
  <si>
    <t>10.2</t>
  </si>
  <si>
    <t>по арендной плате за земельные участки</t>
  </si>
  <si>
    <t>11</t>
  </si>
  <si>
    <t>Установленные субъектом Российской Федерации в соответствии со статьей 58 Бюджетного кодекса Российской Федерации единые нормативы отчислений в бюджет муниципального образования от отдельных федеральных и (или) региональных налогов и сборов, налогов, предусмотренных специальными налоговыми режимами</t>
  </si>
  <si>
    <t>в том числе по видам налогов</t>
  </si>
  <si>
    <t>%</t>
  </si>
  <si>
    <t>Часть 2 "Показатели исполнения бюджета по доходам"</t>
  </si>
  <si>
    <t>АНКЕТА 
к информационному обмену по основным показателям бюджетов муниципальных образований 
Союза городов Центра и Северо-Запада России за 2013 - 2016 годы</t>
  </si>
  <si>
    <t>(наименование муниципального образования)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</si>
  <si>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</si>
  <si>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</si>
  <si>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</si>
  <si>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</si>
  <si>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</si>
  <si>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</si>
  <si>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</si>
  <si>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</si>
  <si>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1.3.1.1</t>
  </si>
  <si>
    <t>налог на доходы физическмх лиц</t>
  </si>
  <si>
    <t>налога на доходы физических лиц, уплачиваемого иностранными гражданами в виде фиксированного авансового платежа при осуществлении ими на территории Российской Федерации трудовой деятельности на основании патента</t>
  </si>
  <si>
    <t>налога на добычу общераспространенных полезных ископаемых</t>
  </si>
  <si>
    <t xml:space="preserve">налога на добычу полезных ископаемых (за исключением полезных ископаемых в виде углеводородного сырья, природных алмазов и общераспространенных полезных ископаемых) </t>
  </si>
  <si>
    <t>нет данных</t>
  </si>
  <si>
    <r>
      <t>Количество налогоплательщиков, применяющих систему налогообложения в виде единого налога на вмененный доход</t>
    </r>
    <r>
      <rPr>
        <b/>
        <sz val="14"/>
        <color rgb="FF00B050"/>
        <rFont val="Times New Roman"/>
        <family val="1"/>
        <charset val="204"/>
      </rPr>
      <t xml:space="preserve"> </t>
    </r>
  </si>
  <si>
    <t xml:space="preserve">Количество налогоплательщиков, применяющих патентную систему налогообложения </t>
  </si>
  <si>
    <r>
      <t xml:space="preserve">Общая сумма задолженности по неналоговым платежам (без учета пеней и штрафов) в бюджет муниципального образования (по состоянию на 01.01.2014, 01.01.2015, 01.01.2016)  </t>
    </r>
    <r>
      <rPr>
        <sz val="14"/>
        <color rgb="FFFF0000"/>
        <rFont val="Times New Roman"/>
        <family val="1"/>
        <charset val="204"/>
      </rPr>
      <t>прим.: по действующим и недействующим договорам</t>
    </r>
    <r>
      <rPr>
        <sz val="14"/>
        <color theme="1"/>
        <rFont val="Times New Roman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</si>
</sst>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4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4"/>
      <color rgb="FF00B05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8" fillId="0" borderId="0" xfId="0" applyFont="1"/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/>
    <xf numFmtId="164" fontId="8" fillId="0" borderId="2" xfId="0" applyNumberFormat="1" applyFont="1" applyBorder="1"/>
    <xf numFmtId="3" fontId="1" fillId="0" borderId="2" xfId="0" applyNumberFormat="1" applyFont="1" applyBorder="1"/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/>
    <xf numFmtId="164" fontId="8" fillId="0" borderId="2" xfId="0" applyNumberFormat="1" applyFont="1" applyFill="1" applyBorder="1"/>
    <xf numFmtId="164" fontId="8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13" workbookViewId="0">
      <selection activeCell="B28" sqref="B28"/>
    </sheetView>
  </sheetViews>
  <sheetFormatPr defaultColWidth="9.140625" defaultRowHeight="18.75" x14ac:dyDescent="0.3"/>
  <cols>
    <col min="1" max="1" width="7.5703125" style="32" customWidth="1"/>
    <col min="2" max="2" width="97.140625" style="1" customWidth="1"/>
    <col min="3" max="3" width="11.5703125" style="27" customWidth="1"/>
    <col min="4" max="4" width="15" style="1" customWidth="1"/>
    <col min="5" max="5" width="15.7109375" style="1" customWidth="1"/>
    <col min="6" max="6" width="16.28515625" style="1" customWidth="1"/>
    <col min="7" max="16384" width="9.140625" style="1"/>
  </cols>
  <sheetData>
    <row r="1" spans="1:6" ht="54" customHeight="1" x14ac:dyDescent="0.3">
      <c r="A1" s="46" t="s">
        <v>49</v>
      </c>
      <c r="B1" s="47"/>
      <c r="C1" s="47"/>
      <c r="D1" s="47"/>
      <c r="E1" s="47"/>
      <c r="F1" s="47"/>
    </row>
    <row r="2" spans="1:6" ht="28.5" customHeight="1" x14ac:dyDescent="0.3">
      <c r="A2" s="48"/>
      <c r="B2" s="48"/>
      <c r="C2" s="48"/>
      <c r="D2" s="48"/>
      <c r="E2" s="48"/>
      <c r="F2" s="48"/>
    </row>
    <row r="3" spans="1:6" ht="22.5" customHeight="1" x14ac:dyDescent="0.3">
      <c r="A3" s="49" t="s">
        <v>50</v>
      </c>
      <c r="B3" s="49"/>
      <c r="C3" s="49"/>
      <c r="D3" s="49"/>
      <c r="E3" s="49"/>
      <c r="F3" s="49"/>
    </row>
    <row r="4" spans="1:6" x14ac:dyDescent="0.3">
      <c r="A4" s="50" t="s">
        <v>48</v>
      </c>
      <c r="B4" s="50"/>
      <c r="C4" s="50"/>
      <c r="D4" s="50"/>
      <c r="E4" s="50"/>
      <c r="F4" s="50"/>
    </row>
    <row r="5" spans="1:6" ht="15" customHeight="1" x14ac:dyDescent="0.3">
      <c r="A5" s="51"/>
      <c r="B5" s="51"/>
      <c r="C5" s="51"/>
      <c r="D5" s="51"/>
      <c r="E5" s="51"/>
      <c r="F5" s="51"/>
    </row>
    <row r="6" spans="1:6" ht="36" customHeight="1" x14ac:dyDescent="0.3">
      <c r="A6" s="39" t="s">
        <v>0</v>
      </c>
      <c r="B6" s="40" t="s">
        <v>1</v>
      </c>
      <c r="C6" s="41" t="s">
        <v>2</v>
      </c>
      <c r="D6" s="43" t="s">
        <v>3</v>
      </c>
      <c r="E6" s="44"/>
      <c r="F6" s="45"/>
    </row>
    <row r="7" spans="1:6" s="4" customFormat="1" ht="32.25" customHeight="1" x14ac:dyDescent="0.3">
      <c r="A7" s="39"/>
      <c r="B7" s="40"/>
      <c r="C7" s="42"/>
      <c r="D7" s="2" t="s">
        <v>4</v>
      </c>
      <c r="E7" s="3" t="s">
        <v>5</v>
      </c>
      <c r="F7" s="3" t="s">
        <v>6</v>
      </c>
    </row>
    <row r="8" spans="1:6" x14ac:dyDescent="0.3">
      <c r="A8" s="5">
        <v>1</v>
      </c>
      <c r="B8" s="6" t="s">
        <v>7</v>
      </c>
      <c r="C8" s="7" t="s">
        <v>8</v>
      </c>
      <c r="D8" s="35">
        <f>D9+D15+D19</f>
        <v>5211963.5999999996</v>
      </c>
      <c r="E8" s="35">
        <f t="shared" ref="E8:F8" si="0">E9+E15+E19</f>
        <v>5192544.9000000004</v>
      </c>
      <c r="F8" s="35">
        <f t="shared" si="0"/>
        <v>4650764.9000000004</v>
      </c>
    </row>
    <row r="9" spans="1:6" x14ac:dyDescent="0.3">
      <c r="A9" s="5" t="s">
        <v>9</v>
      </c>
      <c r="B9" s="6" t="s">
        <v>10</v>
      </c>
      <c r="C9" s="7" t="s">
        <v>8</v>
      </c>
      <c r="D9" s="35">
        <v>1538120.7</v>
      </c>
      <c r="E9" s="35">
        <v>1370333.9</v>
      </c>
      <c r="F9" s="35">
        <v>1374317.9</v>
      </c>
    </row>
    <row r="10" spans="1:6" ht="13.5" customHeight="1" x14ac:dyDescent="0.3">
      <c r="A10" s="5"/>
      <c r="B10" s="9" t="s">
        <v>11</v>
      </c>
      <c r="C10" s="7"/>
      <c r="D10" s="35"/>
      <c r="E10" s="35"/>
      <c r="F10" s="35"/>
    </row>
    <row r="11" spans="1:6" x14ac:dyDescent="0.3">
      <c r="A11" s="33" t="s">
        <v>51</v>
      </c>
      <c r="B11" s="10" t="s">
        <v>12</v>
      </c>
      <c r="C11" s="11" t="s">
        <v>8</v>
      </c>
      <c r="D11" s="36">
        <v>130260.5</v>
      </c>
      <c r="E11" s="36">
        <v>138943.4</v>
      </c>
      <c r="F11" s="36">
        <v>136996.1</v>
      </c>
    </row>
    <row r="12" spans="1:6" ht="21" customHeight="1" x14ac:dyDescent="0.3">
      <c r="A12" s="33" t="s">
        <v>52</v>
      </c>
      <c r="B12" s="10" t="s">
        <v>13</v>
      </c>
      <c r="C12" s="11" t="s">
        <v>8</v>
      </c>
      <c r="D12" s="36">
        <v>616.6</v>
      </c>
      <c r="E12" s="36">
        <v>710.9</v>
      </c>
      <c r="F12" s="36">
        <v>851.4</v>
      </c>
    </row>
    <row r="13" spans="1:6" x14ac:dyDescent="0.3">
      <c r="A13" s="33" t="s">
        <v>53</v>
      </c>
      <c r="B13" s="10" t="s">
        <v>14</v>
      </c>
      <c r="C13" s="11" t="s">
        <v>8</v>
      </c>
      <c r="D13" s="36">
        <v>52194</v>
      </c>
      <c r="E13" s="36">
        <v>60669.2</v>
      </c>
      <c r="F13" s="36">
        <v>66524.899999999994</v>
      </c>
    </row>
    <row r="14" spans="1:6" x14ac:dyDescent="0.3">
      <c r="A14" s="33" t="s">
        <v>54</v>
      </c>
      <c r="B14" s="10" t="s">
        <v>15</v>
      </c>
      <c r="C14" s="11" t="s">
        <v>8</v>
      </c>
      <c r="D14" s="36">
        <v>321456.5</v>
      </c>
      <c r="E14" s="36">
        <v>319910.59999999998</v>
      </c>
      <c r="F14" s="36">
        <v>319178.7</v>
      </c>
    </row>
    <row r="15" spans="1:6" x14ac:dyDescent="0.3">
      <c r="A15" s="5" t="s">
        <v>16</v>
      </c>
      <c r="B15" s="6" t="s">
        <v>17</v>
      </c>
      <c r="C15" s="7" t="s">
        <v>8</v>
      </c>
      <c r="D15" s="35">
        <v>556122.69999999995</v>
      </c>
      <c r="E15" s="35">
        <v>586082.80000000005</v>
      </c>
      <c r="F15" s="35">
        <v>378939.4</v>
      </c>
    </row>
    <row r="16" spans="1:6" ht="12.75" customHeight="1" x14ac:dyDescent="0.3">
      <c r="A16" s="5"/>
      <c r="B16" s="13" t="s">
        <v>11</v>
      </c>
      <c r="C16" s="7"/>
      <c r="D16" s="35"/>
      <c r="E16" s="35"/>
      <c r="F16" s="35"/>
    </row>
    <row r="17" spans="1:6" ht="37.5" customHeight="1" x14ac:dyDescent="0.3">
      <c r="A17" s="33" t="s">
        <v>55</v>
      </c>
      <c r="B17" s="14" t="s">
        <v>18</v>
      </c>
      <c r="C17" s="11" t="s">
        <v>8</v>
      </c>
      <c r="D17" s="36">
        <v>189962.9</v>
      </c>
      <c r="E17" s="36">
        <v>253014.1</v>
      </c>
      <c r="F17" s="36">
        <v>172395.4</v>
      </c>
    </row>
    <row r="18" spans="1:6" ht="21" customHeight="1" x14ac:dyDescent="0.3">
      <c r="A18" s="33" t="s">
        <v>56</v>
      </c>
      <c r="B18" s="14" t="s">
        <v>19</v>
      </c>
      <c r="C18" s="11" t="s">
        <v>8</v>
      </c>
      <c r="D18" s="36">
        <v>339782.2</v>
      </c>
      <c r="E18" s="36">
        <v>301849.2</v>
      </c>
      <c r="F18" s="36">
        <v>176781.9</v>
      </c>
    </row>
    <row r="19" spans="1:6" ht="29.25" customHeight="1" x14ac:dyDescent="0.3">
      <c r="A19" s="5" t="s">
        <v>20</v>
      </c>
      <c r="B19" s="15" t="s">
        <v>21</v>
      </c>
      <c r="C19" s="7" t="s">
        <v>8</v>
      </c>
      <c r="D19" s="35">
        <v>3117720.2</v>
      </c>
      <c r="E19" s="35">
        <v>3236128.2</v>
      </c>
      <c r="F19" s="35">
        <v>2897507.6</v>
      </c>
    </row>
    <row r="20" spans="1:6" ht="15.75" customHeight="1" x14ac:dyDescent="0.3">
      <c r="A20" s="5"/>
      <c r="B20" s="16" t="s">
        <v>22</v>
      </c>
      <c r="C20" s="7"/>
      <c r="D20" s="35"/>
      <c r="E20" s="35"/>
      <c r="F20" s="35"/>
    </row>
    <row r="21" spans="1:6" x14ac:dyDescent="0.3">
      <c r="A21" s="34" t="s">
        <v>57</v>
      </c>
      <c r="B21" s="10" t="s">
        <v>23</v>
      </c>
      <c r="C21" s="11" t="s">
        <v>8</v>
      </c>
      <c r="D21" s="36">
        <f>3119956.6-1748841.1</f>
        <v>1371115.5</v>
      </c>
      <c r="E21" s="36">
        <f>3236687.7-2378817.2</f>
        <v>857870.5</v>
      </c>
      <c r="F21" s="36">
        <f>2906010.8-2413518.1</f>
        <v>492492.69999999972</v>
      </c>
    </row>
    <row r="22" spans="1:6" ht="18.75" customHeight="1" x14ac:dyDescent="0.3">
      <c r="A22" s="34" t="s">
        <v>59</v>
      </c>
      <c r="B22" s="17" t="s">
        <v>24</v>
      </c>
      <c r="C22" s="18" t="s">
        <v>8</v>
      </c>
      <c r="D22" s="36">
        <v>279905</v>
      </c>
      <c r="E22" s="36">
        <v>48990</v>
      </c>
      <c r="F22" s="36">
        <v>201897</v>
      </c>
    </row>
    <row r="23" spans="1:6" ht="18.75" customHeight="1" x14ac:dyDescent="0.3">
      <c r="A23" s="34" t="s">
        <v>58</v>
      </c>
      <c r="B23" s="10" t="s">
        <v>25</v>
      </c>
      <c r="C23" s="11" t="s">
        <v>8</v>
      </c>
      <c r="D23" s="36">
        <v>1748841.1</v>
      </c>
      <c r="E23" s="36">
        <v>2378817.2000000002</v>
      </c>
      <c r="F23" s="36">
        <v>2413518.1</v>
      </c>
    </row>
    <row r="24" spans="1:6" ht="39" customHeight="1" x14ac:dyDescent="0.3">
      <c r="A24" s="19">
        <v>2</v>
      </c>
      <c r="B24" s="20" t="s">
        <v>26</v>
      </c>
      <c r="C24" s="7" t="s">
        <v>8</v>
      </c>
      <c r="D24" s="35">
        <v>72385.8</v>
      </c>
      <c r="E24" s="35">
        <v>80780.3</v>
      </c>
      <c r="F24" s="35">
        <v>87748.3</v>
      </c>
    </row>
    <row r="25" spans="1:6" ht="39.75" customHeight="1" x14ac:dyDescent="0.3">
      <c r="A25" s="19">
        <v>3</v>
      </c>
      <c r="B25" s="20" t="s">
        <v>27</v>
      </c>
      <c r="C25" s="7" t="s">
        <v>8</v>
      </c>
      <c r="D25" s="35">
        <v>22600</v>
      </c>
      <c r="E25" s="35">
        <v>16400</v>
      </c>
      <c r="F25" s="35">
        <v>21300</v>
      </c>
    </row>
    <row r="26" spans="1:6" ht="56.25" x14ac:dyDescent="0.3">
      <c r="A26" s="19">
        <v>4</v>
      </c>
      <c r="B26" s="20" t="s">
        <v>67</v>
      </c>
      <c r="C26" s="7" t="s">
        <v>8</v>
      </c>
      <c r="D26" s="35">
        <f>144979.5+11159.39</f>
        <v>156138.89000000001</v>
      </c>
      <c r="E26" s="35">
        <f>145502.3+18006.42</f>
        <v>163508.71999999997</v>
      </c>
      <c r="F26" s="35">
        <f>118884.3+24400.51</f>
        <v>143284.81</v>
      </c>
    </row>
    <row r="27" spans="1:6" ht="37.5" x14ac:dyDescent="0.3">
      <c r="A27" s="19">
        <v>5</v>
      </c>
      <c r="B27" s="20" t="s">
        <v>28</v>
      </c>
      <c r="C27" s="7" t="s">
        <v>8</v>
      </c>
      <c r="D27" s="35">
        <v>8395.7000000000007</v>
      </c>
      <c r="E27" s="35">
        <v>47101.7</v>
      </c>
      <c r="F27" s="35">
        <f>40031.2+6553.96</f>
        <v>46585.159999999996</v>
      </c>
    </row>
    <row r="28" spans="1:6" ht="36.75" customHeight="1" x14ac:dyDescent="0.3">
      <c r="A28" s="19">
        <v>6</v>
      </c>
      <c r="B28" s="20" t="s">
        <v>29</v>
      </c>
      <c r="C28" s="7" t="s">
        <v>8</v>
      </c>
      <c r="D28" s="35">
        <v>3571.3</v>
      </c>
      <c r="E28" s="35">
        <v>10741.6</v>
      </c>
      <c r="F28" s="35">
        <f>11746.8+637.29</f>
        <v>12384.09</v>
      </c>
    </row>
    <row r="29" spans="1:6" ht="37.5" x14ac:dyDescent="0.3">
      <c r="A29" s="5" t="s">
        <v>30</v>
      </c>
      <c r="B29" s="6" t="s">
        <v>65</v>
      </c>
      <c r="C29" s="7" t="s">
        <v>31</v>
      </c>
      <c r="D29" s="37">
        <v>3260</v>
      </c>
      <c r="E29" s="37">
        <v>2986</v>
      </c>
      <c r="F29" s="37">
        <v>2899</v>
      </c>
    </row>
    <row r="30" spans="1:6" ht="37.5" x14ac:dyDescent="0.3">
      <c r="A30" s="5" t="s">
        <v>32</v>
      </c>
      <c r="B30" s="6" t="s">
        <v>66</v>
      </c>
      <c r="C30" s="7" t="s">
        <v>31</v>
      </c>
      <c r="D30" s="37">
        <v>52</v>
      </c>
      <c r="E30" s="37">
        <v>49</v>
      </c>
      <c r="F30" s="37">
        <v>61</v>
      </c>
    </row>
    <row r="31" spans="1:6" ht="37.5" x14ac:dyDescent="0.3">
      <c r="A31" s="5" t="s">
        <v>33</v>
      </c>
      <c r="B31" s="6" t="s">
        <v>34</v>
      </c>
      <c r="C31" s="7" t="s">
        <v>8</v>
      </c>
      <c r="D31" s="35">
        <f>D32+D33</f>
        <v>103918</v>
      </c>
      <c r="E31" s="35">
        <f t="shared" ref="E31:F31" si="1">E32+E33</f>
        <v>106671</v>
      </c>
      <c r="F31" s="35">
        <f t="shared" si="1"/>
        <v>92061</v>
      </c>
    </row>
    <row r="32" spans="1:6" s="21" customFormat="1" x14ac:dyDescent="0.3">
      <c r="A32" s="5" t="s">
        <v>35</v>
      </c>
      <c r="B32" s="10" t="s">
        <v>36</v>
      </c>
      <c r="C32" s="11" t="s">
        <v>8</v>
      </c>
      <c r="D32" s="36">
        <v>52521</v>
      </c>
      <c r="E32" s="36">
        <v>56732</v>
      </c>
      <c r="F32" s="36">
        <v>32223</v>
      </c>
    </row>
    <row r="33" spans="1:6" s="21" customFormat="1" x14ac:dyDescent="0.3">
      <c r="A33" s="5" t="s">
        <v>37</v>
      </c>
      <c r="B33" s="10" t="s">
        <v>38</v>
      </c>
      <c r="C33" s="11" t="s">
        <v>8</v>
      </c>
      <c r="D33" s="36">
        <v>51397</v>
      </c>
      <c r="E33" s="36">
        <v>49939</v>
      </c>
      <c r="F33" s="36">
        <v>59838</v>
      </c>
    </row>
    <row r="34" spans="1:6" ht="56.25" x14ac:dyDescent="0.3">
      <c r="A34" s="5" t="s">
        <v>39</v>
      </c>
      <c r="B34" s="6" t="s">
        <v>40</v>
      </c>
      <c r="C34" s="7" t="s">
        <v>8</v>
      </c>
      <c r="D34" s="52"/>
      <c r="E34" s="52"/>
      <c r="F34" s="52"/>
    </row>
    <row r="35" spans="1:6" s="21" customFormat="1" x14ac:dyDescent="0.3">
      <c r="A35" s="5" t="s">
        <v>41</v>
      </c>
      <c r="B35" s="10" t="s">
        <v>38</v>
      </c>
      <c r="C35" s="11" t="s">
        <v>8</v>
      </c>
      <c r="D35" s="54" t="s">
        <v>64</v>
      </c>
      <c r="E35" s="54" t="s">
        <v>64</v>
      </c>
      <c r="F35" s="54" t="s">
        <v>64</v>
      </c>
    </row>
    <row r="36" spans="1:6" s="21" customFormat="1" x14ac:dyDescent="0.3">
      <c r="A36" s="5" t="s">
        <v>42</v>
      </c>
      <c r="B36" s="10" t="s">
        <v>43</v>
      </c>
      <c r="C36" s="11" t="s">
        <v>8</v>
      </c>
      <c r="D36" s="53">
        <v>0</v>
      </c>
      <c r="E36" s="53">
        <v>16916</v>
      </c>
      <c r="F36" s="53">
        <v>33546.699999999997</v>
      </c>
    </row>
    <row r="37" spans="1:6" ht="93.75" x14ac:dyDescent="0.3">
      <c r="A37" s="5" t="s">
        <v>44</v>
      </c>
      <c r="B37" s="6" t="s">
        <v>45</v>
      </c>
      <c r="C37" s="22"/>
      <c r="D37" s="8"/>
      <c r="E37" s="8"/>
      <c r="F37" s="8"/>
    </row>
    <row r="38" spans="1:6" x14ac:dyDescent="0.3">
      <c r="A38" s="23"/>
      <c r="B38" s="24" t="s">
        <v>46</v>
      </c>
      <c r="C38" s="25" t="s">
        <v>47</v>
      </c>
      <c r="D38" s="12"/>
      <c r="E38" s="12"/>
      <c r="F38" s="12"/>
    </row>
    <row r="39" spans="1:6" ht="21.75" customHeight="1" x14ac:dyDescent="0.3">
      <c r="A39" s="19"/>
      <c r="B39" s="24" t="s">
        <v>60</v>
      </c>
      <c r="C39" s="25" t="s">
        <v>47</v>
      </c>
      <c r="D39" s="12">
        <v>20</v>
      </c>
      <c r="E39" s="12">
        <v>15</v>
      </c>
      <c r="F39" s="12">
        <v>15</v>
      </c>
    </row>
    <row r="40" spans="1:6" ht="75" x14ac:dyDescent="0.3">
      <c r="A40" s="38"/>
      <c r="B40" s="24" t="s">
        <v>61</v>
      </c>
      <c r="C40" s="25" t="s">
        <v>47</v>
      </c>
      <c r="D40" s="12">
        <v>20</v>
      </c>
      <c r="E40" s="12">
        <v>15</v>
      </c>
      <c r="F40" s="12">
        <v>15</v>
      </c>
    </row>
    <row r="41" spans="1:6" x14ac:dyDescent="0.3">
      <c r="A41" s="38"/>
      <c r="B41" s="12" t="s">
        <v>62</v>
      </c>
      <c r="C41" s="25" t="s">
        <v>47</v>
      </c>
      <c r="D41" s="12">
        <v>100</v>
      </c>
      <c r="E41" s="12">
        <v>100</v>
      </c>
      <c r="F41" s="12">
        <v>100</v>
      </c>
    </row>
    <row r="42" spans="1:6" ht="56.25" x14ac:dyDescent="0.3">
      <c r="A42" s="38"/>
      <c r="B42" s="24" t="s">
        <v>63</v>
      </c>
      <c r="C42" s="25" t="s">
        <v>47</v>
      </c>
      <c r="D42" s="12">
        <v>60</v>
      </c>
      <c r="E42" s="12">
        <v>60</v>
      </c>
      <c r="F42" s="12">
        <v>60</v>
      </c>
    </row>
    <row r="43" spans="1:6" x14ac:dyDescent="0.3">
      <c r="A43" s="26"/>
    </row>
    <row r="44" spans="1:6" x14ac:dyDescent="0.3">
      <c r="A44" s="26"/>
    </row>
    <row r="45" spans="1:6" x14ac:dyDescent="0.3">
      <c r="A45" s="26"/>
    </row>
    <row r="46" spans="1:6" x14ac:dyDescent="0.3">
      <c r="A46" s="28"/>
      <c r="B46" s="29"/>
      <c r="C46" s="30"/>
      <c r="D46" s="29"/>
      <c r="E46" s="29"/>
    </row>
    <row r="47" spans="1:6" x14ac:dyDescent="0.3">
      <c r="A47" s="31"/>
      <c r="B47" s="29"/>
    </row>
  </sheetData>
  <mergeCells count="9">
    <mergeCell ref="A6:A7"/>
    <mergeCell ref="B6:B7"/>
    <mergeCell ref="C6:C7"/>
    <mergeCell ref="D6:F6"/>
    <mergeCell ref="A1:F1"/>
    <mergeCell ref="A2:F2"/>
    <mergeCell ref="A3:F3"/>
    <mergeCell ref="A4:F4"/>
    <mergeCell ref="A5:F5"/>
  </mergeCells>
  <pageMargins left="0.38" right="0.25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ирина н. земель</cp:lastModifiedBy>
  <cp:lastPrinted>2016-09-06T08:15:09Z</cp:lastPrinted>
  <dcterms:created xsi:type="dcterms:W3CDTF">2016-06-24T12:01:36Z</dcterms:created>
  <dcterms:modified xsi:type="dcterms:W3CDTF">2016-09-06T10:08:31Z</dcterms:modified>
</cp:coreProperties>
</file>