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95" windowWidth="15480" windowHeight="9345" activeTab="1"/>
  </bookViews>
  <sheets>
    <sheet name="Основн.параметры" sheetId="2" r:id="rId1"/>
    <sheet name="Показ. исп. бюдж." sheetId="1" r:id="rId2"/>
  </sheets>
  <definedNames>
    <definedName name="_xlnm.Print_Titles" localSheetId="1">'Показ. исп. бюдж.'!$1:$1</definedName>
  </definedNames>
  <calcPr calcId="124519"/>
</workbook>
</file>

<file path=xl/calcChain.xml><?xml version="1.0" encoding="utf-8"?>
<calcChain xmlns="http://schemas.openxmlformats.org/spreadsheetml/2006/main">
  <c r="D35" i="1"/>
  <c r="D64"/>
  <c r="D42"/>
  <c r="D8"/>
  <c r="E8" l="1"/>
  <c r="F28" l="1"/>
  <c r="F27"/>
  <c r="F26"/>
  <c r="F24"/>
  <c r="F23"/>
  <c r="F22"/>
  <c r="F21"/>
  <c r="F19"/>
  <c r="F17"/>
  <c r="F16"/>
  <c r="F15"/>
  <c r="F14"/>
  <c r="F13"/>
  <c r="F12"/>
  <c r="F11"/>
  <c r="F9"/>
  <c r="F8"/>
  <c r="E7" i="2"/>
  <c r="D7"/>
  <c r="C7"/>
  <c r="E11"/>
  <c r="D11"/>
  <c r="C11"/>
  <c r="E15" l="1"/>
  <c r="C15"/>
  <c r="D15"/>
</calcChain>
</file>

<file path=xl/sharedStrings.xml><?xml version="1.0" encoding="utf-8"?>
<sst xmlns="http://schemas.openxmlformats.org/spreadsheetml/2006/main" count="189" uniqueCount="125">
  <si>
    <t>тыс.руб.</t>
  </si>
  <si>
    <t>Доходы бюджета муниципального образования</t>
  </si>
  <si>
    <t>Наименование показателей</t>
  </si>
  <si>
    <t>1.1</t>
  </si>
  <si>
    <t>1.2</t>
  </si>
  <si>
    <t>1.3</t>
  </si>
  <si>
    <t>Ед.изм.</t>
  </si>
  <si>
    <t xml:space="preserve">Фактическое значение </t>
  </si>
  <si>
    <t>№ п/п</t>
  </si>
  <si>
    <t>АНКЕТА</t>
  </si>
  <si>
    <t>Наименование показателя</t>
  </si>
  <si>
    <t>единица измерения</t>
  </si>
  <si>
    <t>Исполнено по бюджету за</t>
  </si>
  <si>
    <t>Доходы, всего</t>
  </si>
  <si>
    <t>в том числе:</t>
  </si>
  <si>
    <t xml:space="preserve">безвозмездные поступления </t>
  </si>
  <si>
    <t>Расходы, всего</t>
  </si>
  <si>
    <t>в том числе за счет</t>
  </si>
  <si>
    <r>
      <t xml:space="preserve">вышестоящих бюджетов </t>
    </r>
    <r>
      <rPr>
        <i/>
        <sz val="11"/>
        <color theme="1"/>
        <rFont val="Times New Roman"/>
        <family val="1"/>
        <charset val="204"/>
      </rPr>
      <t>(субсидии, субвенции, межбюджетные трансферты)</t>
    </r>
  </si>
  <si>
    <r>
      <t xml:space="preserve">собственных поступлений </t>
    </r>
    <r>
      <rPr>
        <i/>
        <sz val="11"/>
        <color theme="1"/>
        <rFont val="Times New Roman"/>
        <family val="1"/>
        <charset val="204"/>
      </rPr>
      <t>(налоговые, неналоговые доходы, дотации на выравнивание бюджетной обеспеченности)</t>
    </r>
  </si>
  <si>
    <t>Дефицит (-), профицит (+)</t>
  </si>
  <si>
    <t>земельный налог</t>
  </si>
  <si>
    <t>единый налог на вмененный доход для отдельных видов деятельности</t>
  </si>
  <si>
    <t>доходы от использования имущества, находящегося в государственной и муниципальной собственности</t>
  </si>
  <si>
    <t>налог, взимаемый в связи с применением патентной системы налогообложения</t>
  </si>
  <si>
    <t>доходы от продажи материальных и нематериальных активов</t>
  </si>
  <si>
    <t>субвенции</t>
  </si>
  <si>
    <t>дотации, субсидиии, межбюджетные трансферты</t>
  </si>
  <si>
    <t>из них дотации на выравнивание бюджетной обеспеченности</t>
  </si>
  <si>
    <t>Налоговые доходы бюджета муниципального образования, всего</t>
  </si>
  <si>
    <t>Неналоговые доходы бюджета муниципального образования, всего</t>
  </si>
  <si>
    <t>Объем безвозмездных поступлений в бюджет муниципального образования, всего</t>
  </si>
  <si>
    <t>из них:</t>
  </si>
  <si>
    <t>Часть 2 "Показатели исполнения бюджета по доходам"</t>
  </si>
  <si>
    <t>1</t>
  </si>
  <si>
    <t>6=5/4*100</t>
  </si>
  <si>
    <t>Темп роста (снижения), %</t>
  </si>
  <si>
    <t>1 полугодие 2019 года</t>
  </si>
  <si>
    <t>1 полугодие 2020 года</t>
  </si>
  <si>
    <t>на федеральном уровне</t>
  </si>
  <si>
    <t xml:space="preserve">на региональном уровне </t>
  </si>
  <si>
    <t xml:space="preserve">на местном уровне </t>
  </si>
  <si>
    <t>Оценка потерь бюджета муниципального образования в результате принятых мер поддержки субъектов малого и среднего предпринимательства</t>
  </si>
  <si>
    <t>№п/п</t>
  </si>
  <si>
    <t xml:space="preserve">Наименование показателя </t>
  </si>
  <si>
    <t>2020 год</t>
  </si>
  <si>
    <t>2</t>
  </si>
  <si>
    <t>2.1</t>
  </si>
  <si>
    <t xml:space="preserve">Объем компенсации субъектом выпадающих доходов муниципального образования </t>
  </si>
  <si>
    <t>3</t>
  </si>
  <si>
    <t>3.1</t>
  </si>
  <si>
    <t>3.1.1.</t>
  </si>
  <si>
    <t>3.1.2.</t>
  </si>
  <si>
    <t>3.2.1.</t>
  </si>
  <si>
    <t xml:space="preserve">1 полугодие 2020 года </t>
  </si>
  <si>
    <t xml:space="preserve">1 полугодие 2019 года </t>
  </si>
  <si>
    <t xml:space="preserve">единый сельскохозяйственный налог </t>
  </si>
  <si>
    <t>налог на имущество физических лиц</t>
  </si>
  <si>
    <t>доходы, получаемые в виде арендной платы за земельные участки, а также средства от продажи права на заключение договоров аренды земельных участков</t>
  </si>
  <si>
    <t>доходы от сдачи в аренду имущества</t>
  </si>
  <si>
    <t xml:space="preserve">по направлениям расходов </t>
  </si>
  <si>
    <t>2020 год (план в соответствии с законом (решением) о бюджете в редакции на 01.07.2020)</t>
  </si>
  <si>
    <r>
      <t xml:space="preserve">Часть 3 "Влияние на исполнение бюджета </t>
    </r>
    <r>
      <rPr>
        <sz val="14"/>
        <color theme="1"/>
        <rFont val="Times New Roman"/>
        <family val="1"/>
        <charset val="204"/>
      </rPr>
      <t>ухудшения экономической ситуации 
в результате распространения новой коронавирусной инфекции"</t>
    </r>
  </si>
  <si>
    <t>1.1.1</t>
  </si>
  <si>
    <t>1.1.2</t>
  </si>
  <si>
    <t>1.1.3</t>
  </si>
  <si>
    <t>1.1.4</t>
  </si>
  <si>
    <t>1.1.5</t>
  </si>
  <si>
    <t>1.1.6</t>
  </si>
  <si>
    <t>1.2.1</t>
  </si>
  <si>
    <t>1.2.1.1</t>
  </si>
  <si>
    <t>1.2.1.2</t>
  </si>
  <si>
    <t>1.2.2</t>
  </si>
  <si>
    <t>1.3.1</t>
  </si>
  <si>
    <t>1.3.1.1</t>
  </si>
  <si>
    <t>1.3.2</t>
  </si>
  <si>
    <t>Часть 1 "Основные параметры бюджета"</t>
  </si>
  <si>
    <r>
      <t xml:space="preserve"> по видам налогов и неналоговых платежей </t>
    </r>
    <r>
      <rPr>
        <i/>
        <sz val="14"/>
        <color theme="1"/>
        <rFont val="Times New Roman"/>
        <family val="1"/>
        <charset val="204"/>
      </rPr>
      <t>(с указанием нормативно-правового акта)</t>
    </r>
    <r>
      <rPr>
        <sz val="14"/>
        <color theme="1"/>
        <rFont val="Times New Roman"/>
        <family val="2"/>
        <charset val="204"/>
      </rPr>
      <t>:</t>
    </r>
  </si>
  <si>
    <t xml:space="preserve">Меры поддержки субъектов малого и среднего предпринимательства, организаций муниципальной инфраструктуры, принятые на местном уровне, в том числе: </t>
  </si>
  <si>
    <t>Великоустюгский муниципальный район</t>
  </si>
  <si>
    <t>Предоставление субсидий субъектам малого и среднего предпримателства в рамках  муниципальной программы «Развитие малого и среднего предпринимательства в Великоустюгском муниципальном районе на 2019-2021 годы»</t>
  </si>
  <si>
    <t>Вопрос компенсации выпадающих доходов находится на контроле в Правительстве области</t>
  </si>
  <si>
    <t>3.1.3.</t>
  </si>
  <si>
    <t>3.1.4.</t>
  </si>
  <si>
    <t>3.1.5.</t>
  </si>
  <si>
    <t>3.1.6.</t>
  </si>
  <si>
    <t>3.1.7.</t>
  </si>
  <si>
    <t>3.1.8.</t>
  </si>
  <si>
    <t>3.1.9.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</si>
  <si>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</si>
  <si>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</si>
  <si>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</si>
  <si>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</si>
  <si>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</si>
  <si>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</si>
  <si>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</si>
  <si>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</si>
  <si>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</si>
  <si>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</si>
  <si>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</si>
  <si>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3.1.21.</t>
  </si>
  <si>
    <t>Решение Великоустюгской Думы от 05.06.2020 № 32 «О внесении изменений в решение Великоустюгской Думы от 25.10.2012 № 99 «О системе налогообложения в виде единого налога на вмененный доход для отдельных видов деятельности»</t>
  </si>
  <si>
    <t xml:space="preserve">Решение Великоустюгской Думы от 05.06.2020 № 31 "Об условиях уплаты арендной платы по договорам аренды недвижимого имущества, находящегося в собственности Великоустюгского муниципального района, в период распространения новой коронавирусной инфекции (2019-nCoV) </t>
  </si>
  <si>
    <t>налоговые и неналоговые доходы (*)</t>
  </si>
  <si>
    <t>налог на доходы физических лиц (*)</t>
  </si>
  <si>
    <t>Решение Совета СП Юдинское № 10 от 02.07.2020 "О внесении изменений в некоторые решения Совета сельского поселения Юдинское"</t>
  </si>
  <si>
    <t>Решение Совета СП Усть-Алексеевское № 20 от 10.06.2020 "О внесении изменений в некоторые решения Совета сельского поселения Усть-Алексеевское"</t>
  </si>
  <si>
    <t>Решение Совета СП Трегубовское № 10 от 11.06.2020 "О внесении изменений в некоторые решения Совета сельского поселения Трегубовское"</t>
  </si>
  <si>
    <t>Решение Совета СП Трегубовское №  18 от 07.07.2020 "О внесении изменений в решение Совета сельского поселения Трегубовское от 23.11.2018 № 49 "О налоге на имущество физических лиц"</t>
  </si>
  <si>
    <t>Решение Совета СП Теплогорское № 4 от 27.05.2020 "О внесении изменений в некоторые решения Совета сельского поселения Теплогорское"</t>
  </si>
  <si>
    <t>Решение Совета СП Сусоловское № 09 от 16.06.2020 "О внесении изменений в некоторые решения Совета сельского поселения Сусоловское"</t>
  </si>
  <si>
    <t>Решение Совета СП Самотовинское № 6 от 29.05.2020 "О внесении изменений в некоторые решения Совета сельского поселения Самотовинское"</t>
  </si>
  <si>
    <t>Решение Совета СП Орловское № 08 от 26.05.2020 "О внесении изменений в некоторые решения Совета сельского поселения Орловское"</t>
  </si>
  <si>
    <t>Решение Совета СП Опокское № 8 от 30.06.2020 "О внесении изменений в некоторые решения Совета сельского поселения Опокское"</t>
  </si>
  <si>
    <t>Решение Совета СП Марденгское №17 от 18.06.2020 "О внесении изменений в некоторые решения Совета сельского поселения Марденгское"</t>
  </si>
  <si>
    <t>Решение Совета СП Ломоватское № 06 от 08.06.2020 "О внесении изменений в некоторые решения Совета сельского поселения Ломоватское"</t>
  </si>
  <si>
    <t>Решение Совета СП Красавинское № 10 от 23.06.2020 "О внесении изменений в некоторые решения Совета сельского поселения Красавинское"</t>
  </si>
  <si>
    <t>Решение Совета СП Заречное № 06 от 19.06.2020 "О внесении изменений в некоторые решения Совета сельского поселения Заречное"</t>
  </si>
  <si>
    <t>Решение Совета СП Верхневарженское № 7 от 29.05.2020 "О внесении изменений в некоторые решения Совета сельского поселения Верхневарженское"</t>
  </si>
  <si>
    <t>Решение Совета ГП Кузино № 15 от 28.05.2020 "О внесении изменений в некоторые решения Совета городского поселения Кузино"</t>
  </si>
  <si>
    <t>Решение Совета ГП Красавино № 15 от 02.06.2020 "О внеасении изменений в решение Совета городского поселения Красавино от 14.11.2017 № 13 "О земельном налоге"</t>
  </si>
  <si>
    <t>Решение Совета ГП Красавино № 16 от 02.06.2020 "О внесении изменений в решение Совета городского поселения Красавино от 30.10.2017 № 11 "О налоге на имущество физических лиц"</t>
  </si>
  <si>
    <t>Решение Совета МО г. Великий Устюг № 17 от 22.05.2020 "О внесении дополнений в решение Совета МО "Город Великий Устюг" от 26.11.2015 № 40 "О налоге на имущество физических лиц"</t>
  </si>
  <si>
    <t>Решение Совета МО г. Великий Устюг № 18 от 22.05.2020 "О внесении изменений в решение Совета МО "Город Великий Устюг" от 21.11.2017 № 27 "О земельном налоге"</t>
  </si>
  <si>
    <t>(*) в 2020 году увеличен дополнительный норматив отчислений в бюджет Великоустюгского муниципального района от налога на доходы физических лиц взамен дотации (части дотации) на выравнивание бюджетной обеспеченности муниципальных районов (городских округов)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</si>
</sst>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1"/>
      <color theme="1"/>
      <name val="Times New Roman"/>
      <family val="2"/>
      <charset val="204"/>
    </font>
    <font>
      <sz val="13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1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/>
    <xf numFmtId="164" fontId="7" fillId="0" borderId="1" xfId="0" applyNumberFormat="1" applyFont="1" applyBorder="1"/>
    <xf numFmtId="164" fontId="11" fillId="0" borderId="1" xfId="0" applyNumberFormat="1" applyFont="1" applyBorder="1"/>
    <xf numFmtId="164" fontId="2" fillId="0" borderId="1" xfId="0" applyNumberFormat="1" applyFont="1" applyFill="1" applyBorder="1"/>
    <xf numFmtId="164" fontId="7" fillId="0" borderId="1" xfId="0" applyNumberFormat="1" applyFont="1" applyFill="1" applyBorder="1"/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Border="1"/>
    <xf numFmtId="164" fontId="7" fillId="0" borderId="0" xfId="0" applyNumberFormat="1" applyFont="1" applyFill="1" applyBorder="1"/>
    <xf numFmtId="0" fontId="8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164" fontId="7" fillId="0" borderId="8" xfId="0" applyNumberFormat="1" applyFont="1" applyBorder="1"/>
    <xf numFmtId="0" fontId="2" fillId="0" borderId="0" xfId="0" applyFont="1" applyBorder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wrapText="1"/>
    </xf>
    <xf numFmtId="49" fontId="3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/>
    <xf numFmtId="49" fontId="1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Border="1"/>
    <xf numFmtId="0" fontId="2" fillId="0" borderId="0" xfId="0" applyFont="1" applyBorder="1"/>
    <xf numFmtId="164" fontId="11" fillId="0" borderId="1" xfId="0" applyNumberFormat="1" applyFont="1" applyFill="1" applyBorder="1"/>
    <xf numFmtId="0" fontId="11" fillId="0" borderId="0" xfId="0" applyFont="1" applyFill="1" applyBorder="1" applyAlignment="1">
      <alignment horizontal="left" vertical="justify" wrapText="1"/>
    </xf>
    <xf numFmtId="0" fontId="0" fillId="0" borderId="0" xfId="0" applyFill="1" applyAlignment="1">
      <alignment horizontal="left" vertical="justify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 vertical="justify"/>
    </xf>
    <xf numFmtId="0" fontId="0" fillId="0" borderId="0" xfId="0" applyAlignment="1">
      <alignment horizontal="center" vertical="justify"/>
    </xf>
    <xf numFmtId="0" fontId="2" fillId="0" borderId="2" xfId="0" applyFont="1" applyBorder="1" applyAlignment="1">
      <alignment horizontal="center" vertical="justify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justify"/>
    </xf>
    <xf numFmtId="0" fontId="3" fillId="0" borderId="0" xfId="0" applyNumberFormat="1" applyFont="1" applyFill="1" applyBorder="1" applyAlignment="1">
      <alignment horizontal="left" vertical="justify"/>
    </xf>
    <xf numFmtId="0" fontId="0" fillId="0" borderId="0" xfId="0" applyNumberFormat="1" applyFill="1" applyAlignment="1">
      <alignment horizontal="left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sqref="A1:E17"/>
    </sheetView>
  </sheetViews>
  <sheetFormatPr defaultRowHeight="15"/>
  <cols>
    <col min="1" max="1" width="38" customWidth="1"/>
    <col min="2" max="2" width="10.42578125" customWidth="1"/>
    <col min="3" max="4" width="12.42578125" customWidth="1"/>
    <col min="5" max="5" width="22.28515625" customWidth="1"/>
  </cols>
  <sheetData>
    <row r="1" spans="1:5" ht="22.5">
      <c r="A1" s="71" t="s">
        <v>9</v>
      </c>
      <c r="B1" s="71"/>
      <c r="C1" s="71"/>
      <c r="D1" s="71"/>
      <c r="E1" s="71"/>
    </row>
    <row r="2" spans="1:5" ht="18.75">
      <c r="A2" s="72" t="s">
        <v>76</v>
      </c>
      <c r="B2" s="72"/>
      <c r="C2" s="72"/>
      <c r="D2" s="72"/>
      <c r="E2" s="72"/>
    </row>
    <row r="3" spans="1:5" ht="28.5" customHeight="1">
      <c r="A3" s="75" t="s">
        <v>79</v>
      </c>
      <c r="B3" s="76"/>
      <c r="C3" s="76"/>
      <c r="D3" s="76"/>
      <c r="E3" s="76"/>
    </row>
    <row r="4" spans="1:5">
      <c r="A4" s="13"/>
      <c r="B4" s="13"/>
      <c r="C4" s="13"/>
      <c r="D4" s="13"/>
      <c r="E4" s="14"/>
    </row>
    <row r="5" spans="1:5">
      <c r="A5" s="73" t="s">
        <v>10</v>
      </c>
      <c r="B5" s="73" t="s">
        <v>11</v>
      </c>
      <c r="C5" s="74" t="s">
        <v>12</v>
      </c>
      <c r="D5" s="74"/>
      <c r="E5" s="73" t="s">
        <v>61</v>
      </c>
    </row>
    <row r="6" spans="1:5" ht="69" customHeight="1">
      <c r="A6" s="73"/>
      <c r="B6" s="73"/>
      <c r="C6" s="15" t="s">
        <v>55</v>
      </c>
      <c r="D6" s="33" t="s">
        <v>54</v>
      </c>
      <c r="E6" s="73"/>
    </row>
    <row r="7" spans="1:5" ht="20.25" customHeight="1">
      <c r="A7" s="16" t="s">
        <v>13</v>
      </c>
      <c r="B7" s="17" t="s">
        <v>0</v>
      </c>
      <c r="C7" s="30">
        <f>+C9+C10</f>
        <v>941719.8</v>
      </c>
      <c r="D7" s="30">
        <f t="shared" ref="D7:E7" si="0">+D9+D10</f>
        <v>1022375</v>
      </c>
      <c r="E7" s="30">
        <f t="shared" si="0"/>
        <v>2175496.5</v>
      </c>
    </row>
    <row r="8" spans="1:5" ht="13.5" customHeight="1">
      <c r="A8" s="18" t="s">
        <v>14</v>
      </c>
      <c r="B8" s="17"/>
      <c r="C8" s="30"/>
      <c r="D8" s="30"/>
      <c r="E8" s="30"/>
    </row>
    <row r="9" spans="1:5" ht="18" customHeight="1">
      <c r="A9" s="18" t="s">
        <v>103</v>
      </c>
      <c r="B9" s="19" t="s">
        <v>0</v>
      </c>
      <c r="C9" s="30">
        <v>227660.2</v>
      </c>
      <c r="D9" s="30">
        <v>249479.4</v>
      </c>
      <c r="E9" s="30">
        <v>614224.1</v>
      </c>
    </row>
    <row r="10" spans="1:5" ht="17.25" customHeight="1">
      <c r="A10" s="18" t="s">
        <v>15</v>
      </c>
      <c r="B10" s="19" t="s">
        <v>0</v>
      </c>
      <c r="C10" s="30">
        <v>714059.6</v>
      </c>
      <c r="D10" s="30">
        <v>772895.6</v>
      </c>
      <c r="E10" s="30">
        <v>1561272.4</v>
      </c>
    </row>
    <row r="11" spans="1:5" ht="18.75" customHeight="1">
      <c r="A11" s="16" t="s">
        <v>16</v>
      </c>
      <c r="B11" s="17" t="s">
        <v>0</v>
      </c>
      <c r="C11" s="30">
        <f>+C13+C14</f>
        <v>898581.1</v>
      </c>
      <c r="D11" s="30">
        <f>+D13+D14</f>
        <v>937085.7</v>
      </c>
      <c r="E11" s="68">
        <f>+E13+E14</f>
        <v>2158765</v>
      </c>
    </row>
    <row r="12" spans="1:5" ht="21" customHeight="1">
      <c r="A12" s="18" t="s">
        <v>17</v>
      </c>
      <c r="B12" s="17"/>
      <c r="C12" s="30"/>
      <c r="D12" s="30"/>
      <c r="E12" s="68"/>
    </row>
    <row r="13" spans="1:5" ht="43.5" customHeight="1">
      <c r="A13" s="16" t="s">
        <v>18</v>
      </c>
      <c r="B13" s="17" t="s">
        <v>0</v>
      </c>
      <c r="C13" s="30">
        <v>269167.5</v>
      </c>
      <c r="D13" s="30">
        <v>461889.5</v>
      </c>
      <c r="E13" s="68">
        <v>1104636.7</v>
      </c>
    </row>
    <row r="14" spans="1:5" ht="67.5" customHeight="1">
      <c r="A14" s="16" t="s">
        <v>19</v>
      </c>
      <c r="B14" s="17" t="s">
        <v>0</v>
      </c>
      <c r="C14" s="30">
        <v>629413.6</v>
      </c>
      <c r="D14" s="30">
        <v>475196.2</v>
      </c>
      <c r="E14" s="68">
        <v>1054128.3</v>
      </c>
    </row>
    <row r="15" spans="1:5" ht="17.25" customHeight="1">
      <c r="A15" s="16" t="s">
        <v>20</v>
      </c>
      <c r="B15" s="17" t="s">
        <v>0</v>
      </c>
      <c r="C15" s="30">
        <f>+C7-C11</f>
        <v>43138.70000000007</v>
      </c>
      <c r="D15" s="30">
        <f t="shared" ref="D15:E15" si="1">+D7-D11</f>
        <v>85289.300000000047</v>
      </c>
      <c r="E15" s="68">
        <f t="shared" si="1"/>
        <v>16731.5</v>
      </c>
    </row>
    <row r="17" spans="1:5" ht="49.5" customHeight="1">
      <c r="A17" s="69" t="s">
        <v>124</v>
      </c>
      <c r="B17" s="70"/>
      <c r="C17" s="70"/>
      <c r="D17" s="70"/>
      <c r="E17" s="70"/>
    </row>
  </sheetData>
  <mergeCells count="8">
    <mergeCell ref="A17:E17"/>
    <mergeCell ref="A1:E1"/>
    <mergeCell ref="A2:E2"/>
    <mergeCell ref="A5:A6"/>
    <mergeCell ref="B5:B6"/>
    <mergeCell ref="C5:D5"/>
    <mergeCell ref="E5:E6"/>
    <mergeCell ref="A3:E3"/>
  </mergeCells>
  <pageMargins left="0.6692913385826772" right="0.23622047244094491" top="0.59055118110236227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5"/>
  <sheetViews>
    <sheetView tabSelected="1" topLeftCell="A31" zoomScale="110" zoomScaleNormal="110" workbookViewId="0">
      <selection activeCell="D36" sqref="D36"/>
    </sheetView>
  </sheetViews>
  <sheetFormatPr defaultColWidth="9.140625" defaultRowHeight="18.75"/>
  <cols>
    <col min="1" max="1" width="10.7109375" style="7" customWidth="1"/>
    <col min="2" max="2" width="70" style="4" customWidth="1"/>
    <col min="3" max="3" width="11.5703125" style="8" customWidth="1"/>
    <col min="4" max="6" width="15.85546875" style="4" customWidth="1"/>
    <col min="7" max="16384" width="9.140625" style="4"/>
  </cols>
  <sheetData>
    <row r="1" spans="1:6" ht="22.5">
      <c r="A1" s="71" t="s">
        <v>9</v>
      </c>
      <c r="B1" s="71"/>
      <c r="C1" s="71"/>
      <c r="D1" s="71"/>
      <c r="E1" s="71"/>
      <c r="F1" s="71"/>
    </row>
    <row r="2" spans="1:6" ht="28.5" customHeight="1">
      <c r="A2" s="87" t="s">
        <v>33</v>
      </c>
      <c r="B2" s="87"/>
      <c r="C2" s="87"/>
      <c r="D2" s="87"/>
      <c r="E2" s="87"/>
      <c r="F2" s="87"/>
    </row>
    <row r="3" spans="1:6" ht="28.5" customHeight="1">
      <c r="A3" s="59"/>
      <c r="B3" s="88" t="s">
        <v>79</v>
      </c>
      <c r="C3" s="88"/>
      <c r="D3" s="88"/>
      <c r="E3" s="88"/>
      <c r="F3" s="59"/>
    </row>
    <row r="4" spans="1:6" ht="15" customHeight="1">
      <c r="A4" s="86"/>
      <c r="B4" s="86"/>
      <c r="C4" s="86"/>
      <c r="D4" s="86"/>
      <c r="E4" s="86"/>
      <c r="F4" s="86"/>
    </row>
    <row r="5" spans="1:6">
      <c r="A5" s="81" t="s">
        <v>8</v>
      </c>
      <c r="B5" s="82" t="s">
        <v>2</v>
      </c>
      <c r="C5" s="79" t="s">
        <v>6</v>
      </c>
      <c r="D5" s="83" t="s">
        <v>7</v>
      </c>
      <c r="E5" s="84"/>
      <c r="F5" s="85"/>
    </row>
    <row r="6" spans="1:6" s="3" customFormat="1" ht="51" customHeight="1">
      <c r="A6" s="81"/>
      <c r="B6" s="82"/>
      <c r="C6" s="80"/>
      <c r="D6" s="2" t="s">
        <v>37</v>
      </c>
      <c r="E6" s="2" t="s">
        <v>38</v>
      </c>
      <c r="F6" s="1" t="s">
        <v>36</v>
      </c>
    </row>
    <row r="7" spans="1:6" s="34" customFormat="1">
      <c r="A7" s="35" t="s">
        <v>34</v>
      </c>
      <c r="B7" s="36">
        <v>2</v>
      </c>
      <c r="C7" s="37">
        <v>3</v>
      </c>
      <c r="D7" s="38">
        <v>4</v>
      </c>
      <c r="E7" s="38">
        <v>5</v>
      </c>
      <c r="F7" s="39" t="s">
        <v>35</v>
      </c>
    </row>
    <row r="8" spans="1:6">
      <c r="A8" s="5">
        <v>1</v>
      </c>
      <c r="B8" s="6" t="s">
        <v>1</v>
      </c>
      <c r="C8" s="24" t="s">
        <v>0</v>
      </c>
      <c r="D8" s="28">
        <f>+D9+D17+D24</f>
        <v>941719.79999999993</v>
      </c>
      <c r="E8" s="28">
        <f>+E9+E17+E24</f>
        <v>1022375</v>
      </c>
      <c r="F8" s="28">
        <f>ROUND(E8/D8*100,1)</f>
        <v>108.6</v>
      </c>
    </row>
    <row r="9" spans="1:6" ht="37.5">
      <c r="A9" s="5" t="s">
        <v>3</v>
      </c>
      <c r="B9" s="6" t="s">
        <v>29</v>
      </c>
      <c r="C9" s="24" t="s">
        <v>0</v>
      </c>
      <c r="D9" s="28">
        <v>200456.4</v>
      </c>
      <c r="E9" s="28">
        <v>229590</v>
      </c>
      <c r="F9" s="28">
        <f>ROUND(E9/D9*100,1)</f>
        <v>114.5</v>
      </c>
    </row>
    <row r="10" spans="1:6">
      <c r="A10" s="5"/>
      <c r="B10" s="20" t="s">
        <v>32</v>
      </c>
      <c r="C10" s="24"/>
      <c r="D10" s="28"/>
      <c r="E10" s="28"/>
      <c r="F10" s="28"/>
    </row>
    <row r="11" spans="1:6">
      <c r="A11" s="51" t="s">
        <v>63</v>
      </c>
      <c r="B11" s="10" t="s">
        <v>104</v>
      </c>
      <c r="C11" s="25" t="s">
        <v>0</v>
      </c>
      <c r="D11" s="28">
        <v>122259.6</v>
      </c>
      <c r="E11" s="28">
        <v>164553.9</v>
      </c>
      <c r="F11" s="28">
        <f t="shared" ref="F11:F16" si="0">ROUND(E11/D11*100,1)</f>
        <v>134.6</v>
      </c>
    </row>
    <row r="12" spans="1:6" ht="37.5">
      <c r="A12" s="52" t="s">
        <v>64</v>
      </c>
      <c r="B12" s="10" t="s">
        <v>22</v>
      </c>
      <c r="C12" s="25" t="s">
        <v>0</v>
      </c>
      <c r="D12" s="29">
        <v>16223.8</v>
      </c>
      <c r="E12" s="29">
        <v>15735.8</v>
      </c>
      <c r="F12" s="28">
        <f t="shared" si="0"/>
        <v>97</v>
      </c>
    </row>
    <row r="13" spans="1:6">
      <c r="A13" s="52" t="s">
        <v>65</v>
      </c>
      <c r="B13" s="10" t="s">
        <v>56</v>
      </c>
      <c r="C13" s="25" t="s">
        <v>0</v>
      </c>
      <c r="D13" s="29">
        <v>249.7</v>
      </c>
      <c r="E13" s="29">
        <v>974.4</v>
      </c>
      <c r="F13" s="28">
        <f t="shared" si="0"/>
        <v>390.2</v>
      </c>
    </row>
    <row r="14" spans="1:6" ht="37.5">
      <c r="A14" s="52" t="s">
        <v>66</v>
      </c>
      <c r="B14" s="10" t="s">
        <v>24</v>
      </c>
      <c r="C14" s="25" t="s">
        <v>0</v>
      </c>
      <c r="D14" s="29">
        <v>343.7</v>
      </c>
      <c r="E14" s="29">
        <v>304.5</v>
      </c>
      <c r="F14" s="28">
        <f t="shared" si="0"/>
        <v>88.6</v>
      </c>
    </row>
    <row r="15" spans="1:6">
      <c r="A15" s="52" t="s">
        <v>67</v>
      </c>
      <c r="B15" s="10" t="s">
        <v>21</v>
      </c>
      <c r="C15" s="25" t="s">
        <v>0</v>
      </c>
      <c r="D15" s="29">
        <v>5595.2</v>
      </c>
      <c r="E15" s="29">
        <v>4858.6000000000004</v>
      </c>
      <c r="F15" s="28">
        <f t="shared" si="0"/>
        <v>86.8</v>
      </c>
    </row>
    <row r="16" spans="1:6">
      <c r="A16" s="52" t="s">
        <v>68</v>
      </c>
      <c r="B16" s="10" t="s">
        <v>57</v>
      </c>
      <c r="C16" s="25" t="s">
        <v>0</v>
      </c>
      <c r="D16" s="29">
        <v>923.1</v>
      </c>
      <c r="E16" s="29">
        <v>812.5</v>
      </c>
      <c r="F16" s="28">
        <f t="shared" si="0"/>
        <v>88</v>
      </c>
    </row>
    <row r="17" spans="1:7" ht="37.5">
      <c r="A17" s="5" t="s">
        <v>4</v>
      </c>
      <c r="B17" s="6" t="s">
        <v>30</v>
      </c>
      <c r="C17" s="24" t="s">
        <v>0</v>
      </c>
      <c r="D17" s="28">
        <v>27203.8</v>
      </c>
      <c r="E17" s="28">
        <v>19889.400000000001</v>
      </c>
      <c r="F17" s="28">
        <f>ROUND(E17/D17*100,1)</f>
        <v>73.099999999999994</v>
      </c>
    </row>
    <row r="18" spans="1:7">
      <c r="A18" s="5"/>
      <c r="B18" s="26" t="s">
        <v>32</v>
      </c>
      <c r="C18" s="24"/>
      <c r="D18" s="28"/>
      <c r="E18" s="28"/>
      <c r="F18" s="28"/>
    </row>
    <row r="19" spans="1:7" ht="37.5">
      <c r="A19" s="52" t="s">
        <v>69</v>
      </c>
      <c r="B19" s="21" t="s">
        <v>23</v>
      </c>
      <c r="C19" s="25" t="s">
        <v>0</v>
      </c>
      <c r="D19" s="29">
        <v>15833.3</v>
      </c>
      <c r="E19" s="29">
        <v>10760.6</v>
      </c>
      <c r="F19" s="28">
        <f>ROUND(E19/D19*100,1)</f>
        <v>68</v>
      </c>
    </row>
    <row r="20" spans="1:7">
      <c r="A20" s="5"/>
      <c r="B20" s="26" t="s">
        <v>32</v>
      </c>
      <c r="C20" s="25"/>
      <c r="D20" s="29"/>
      <c r="E20" s="29"/>
      <c r="F20" s="29"/>
    </row>
    <row r="21" spans="1:7" ht="47.25">
      <c r="A21" s="53" t="s">
        <v>70</v>
      </c>
      <c r="B21" s="48" t="s">
        <v>58</v>
      </c>
      <c r="C21" s="50" t="s">
        <v>0</v>
      </c>
      <c r="D21" s="29">
        <v>5983.9</v>
      </c>
      <c r="E21" s="29">
        <v>3837.6</v>
      </c>
      <c r="F21" s="28">
        <f t="shared" ref="F21:F24" si="1">ROUND(E21/D21*100,1)</f>
        <v>64.099999999999994</v>
      </c>
    </row>
    <row r="22" spans="1:7">
      <c r="A22" s="53" t="s">
        <v>71</v>
      </c>
      <c r="B22" s="48" t="s">
        <v>59</v>
      </c>
      <c r="C22" s="50" t="s">
        <v>0</v>
      </c>
      <c r="D22" s="29">
        <v>9224.2999999999993</v>
      </c>
      <c r="E22" s="29">
        <v>6130.1</v>
      </c>
      <c r="F22" s="28">
        <f t="shared" si="1"/>
        <v>66.5</v>
      </c>
    </row>
    <row r="23" spans="1:7" ht="37.5">
      <c r="A23" s="52" t="s">
        <v>72</v>
      </c>
      <c r="B23" s="21" t="s">
        <v>25</v>
      </c>
      <c r="C23" s="25" t="s">
        <v>0</v>
      </c>
      <c r="D23" s="29">
        <v>5475.2</v>
      </c>
      <c r="E23" s="29">
        <v>4725.7</v>
      </c>
      <c r="F23" s="28">
        <f t="shared" si="1"/>
        <v>86.3</v>
      </c>
    </row>
    <row r="24" spans="1:7" ht="37.5">
      <c r="A24" s="5" t="s">
        <v>5</v>
      </c>
      <c r="B24" s="22" t="s">
        <v>31</v>
      </c>
      <c r="C24" s="24" t="s">
        <v>0</v>
      </c>
      <c r="D24" s="28">
        <v>714059.6</v>
      </c>
      <c r="E24" s="28">
        <v>772895.6</v>
      </c>
      <c r="F24" s="28">
        <f t="shared" si="1"/>
        <v>108.2</v>
      </c>
    </row>
    <row r="25" spans="1:7">
      <c r="A25" s="5"/>
      <c r="B25" s="27" t="s">
        <v>14</v>
      </c>
      <c r="C25" s="24"/>
      <c r="D25" s="28"/>
      <c r="E25" s="28"/>
      <c r="F25" s="28"/>
    </row>
    <row r="26" spans="1:7">
      <c r="A26" s="54" t="s">
        <v>73</v>
      </c>
      <c r="B26" s="10" t="s">
        <v>27</v>
      </c>
      <c r="C26" s="25" t="s">
        <v>0</v>
      </c>
      <c r="D26" s="29">
        <v>319561.40000000002</v>
      </c>
      <c r="E26" s="32">
        <v>329246.7</v>
      </c>
      <c r="F26" s="28">
        <f t="shared" ref="F26:F28" si="2">ROUND(E26/D26*100,1)</f>
        <v>103</v>
      </c>
    </row>
    <row r="27" spans="1:7">
      <c r="A27" s="55" t="s">
        <v>74</v>
      </c>
      <c r="B27" s="23" t="s">
        <v>28</v>
      </c>
      <c r="C27" s="9" t="s">
        <v>0</v>
      </c>
      <c r="D27" s="29">
        <v>89352.7</v>
      </c>
      <c r="E27" s="29">
        <v>39793.599999999999</v>
      </c>
      <c r="F27" s="28">
        <f t="shared" si="2"/>
        <v>44.5</v>
      </c>
    </row>
    <row r="28" spans="1:7">
      <c r="A28" s="54" t="s">
        <v>75</v>
      </c>
      <c r="B28" s="10" t="s">
        <v>26</v>
      </c>
      <c r="C28" s="25" t="s">
        <v>0</v>
      </c>
      <c r="D28" s="29">
        <v>393766.6</v>
      </c>
      <c r="E28" s="29">
        <v>441825.4</v>
      </c>
      <c r="F28" s="28">
        <f t="shared" si="2"/>
        <v>112.2</v>
      </c>
    </row>
    <row r="29" spans="1:7">
      <c r="A29" s="61"/>
      <c r="B29" s="42"/>
      <c r="C29" s="43"/>
      <c r="D29" s="44"/>
      <c r="E29" s="44"/>
      <c r="F29" s="62"/>
    </row>
    <row r="30" spans="1:7" ht="52.5" customHeight="1">
      <c r="A30" s="89" t="s">
        <v>124</v>
      </c>
      <c r="B30" s="90"/>
      <c r="C30" s="90"/>
      <c r="D30" s="90"/>
      <c r="E30" s="90"/>
      <c r="F30" s="90"/>
      <c r="G30" s="67"/>
    </row>
    <row r="31" spans="1:7">
      <c r="A31" s="63"/>
      <c r="B31" s="64"/>
      <c r="C31" s="65"/>
      <c r="D31" s="66"/>
      <c r="E31" s="66"/>
      <c r="F31" s="66"/>
    </row>
    <row r="32" spans="1:7" ht="61.5" customHeight="1">
      <c r="A32" s="78" t="s">
        <v>62</v>
      </c>
      <c r="B32" s="78"/>
      <c r="C32" s="78"/>
      <c r="D32" s="78"/>
      <c r="E32" s="45"/>
      <c r="F32" s="45"/>
    </row>
    <row r="33" spans="1:6" ht="23.25" customHeight="1">
      <c r="A33" s="58"/>
      <c r="B33" s="77" t="s">
        <v>79</v>
      </c>
      <c r="C33" s="77"/>
      <c r="D33" s="58"/>
      <c r="E33" s="45"/>
      <c r="F33" s="45"/>
    </row>
    <row r="34" spans="1:6">
      <c r="A34" s="47" t="s">
        <v>43</v>
      </c>
      <c r="B34" s="49" t="s">
        <v>44</v>
      </c>
      <c r="C34" s="49" t="s">
        <v>6</v>
      </c>
      <c r="D34" s="49" t="s">
        <v>45</v>
      </c>
      <c r="E34" s="34"/>
      <c r="F34" s="34"/>
    </row>
    <row r="35" spans="1:6" ht="56.25">
      <c r="A35" s="5" t="s">
        <v>34</v>
      </c>
      <c r="B35" s="6" t="s">
        <v>42</v>
      </c>
      <c r="C35" s="24" t="s">
        <v>0</v>
      </c>
      <c r="D35" s="31">
        <f>+D38</f>
        <v>76211.399999999994</v>
      </c>
      <c r="E35" s="40"/>
      <c r="F35" s="40"/>
    </row>
    <row r="36" spans="1:6" s="11" customFormat="1">
      <c r="A36" s="5" t="s">
        <v>3</v>
      </c>
      <c r="B36" s="10" t="s">
        <v>39</v>
      </c>
      <c r="C36" s="25" t="s">
        <v>0</v>
      </c>
      <c r="D36" s="32"/>
      <c r="E36" s="41"/>
      <c r="F36" s="41"/>
    </row>
    <row r="37" spans="1:6" s="11" customFormat="1">
      <c r="A37" s="5" t="s">
        <v>4</v>
      </c>
      <c r="B37" s="10" t="s">
        <v>40</v>
      </c>
      <c r="C37" s="25" t="s">
        <v>0</v>
      </c>
      <c r="D37" s="32"/>
      <c r="E37" s="41"/>
      <c r="F37" s="41"/>
    </row>
    <row r="38" spans="1:6" s="11" customFormat="1">
      <c r="A38" s="5" t="s">
        <v>5</v>
      </c>
      <c r="B38" s="10" t="s">
        <v>41</v>
      </c>
      <c r="C38" s="25" t="s">
        <v>0</v>
      </c>
      <c r="D38" s="32">
        <v>76211.399999999994</v>
      </c>
      <c r="E38" s="41"/>
      <c r="F38" s="41"/>
    </row>
    <row r="39" spans="1:6" ht="37.5">
      <c r="A39" s="5" t="s">
        <v>46</v>
      </c>
      <c r="B39" s="57" t="s">
        <v>48</v>
      </c>
      <c r="C39" s="25" t="s">
        <v>0</v>
      </c>
      <c r="D39" s="28"/>
    </row>
    <row r="40" spans="1:6" ht="37.5">
      <c r="A40" s="5" t="s">
        <v>47</v>
      </c>
      <c r="B40" s="12" t="s">
        <v>81</v>
      </c>
      <c r="C40" s="46"/>
      <c r="D40" s="28"/>
    </row>
    <row r="41" spans="1:6" ht="75">
      <c r="A41" s="5" t="s">
        <v>49</v>
      </c>
      <c r="B41" s="57" t="s">
        <v>78</v>
      </c>
      <c r="C41" s="25"/>
      <c r="D41" s="28"/>
    </row>
    <row r="42" spans="1:6" ht="37.5">
      <c r="A42" s="5" t="s">
        <v>50</v>
      </c>
      <c r="B42" s="56" t="s">
        <v>77</v>
      </c>
      <c r="C42" s="25" t="s">
        <v>0</v>
      </c>
      <c r="D42" s="28">
        <f>SUM(D43:D63)</f>
        <v>9465.0999999999949</v>
      </c>
    </row>
    <row r="43" spans="1:6" ht="93.75">
      <c r="A43" s="5" t="s">
        <v>51</v>
      </c>
      <c r="B43" s="56" t="s">
        <v>101</v>
      </c>
      <c r="C43" s="25" t="s">
        <v>0</v>
      </c>
      <c r="D43" s="28">
        <v>6146.4</v>
      </c>
    </row>
    <row r="44" spans="1:6" ht="120" customHeight="1">
      <c r="A44" s="5" t="s">
        <v>52</v>
      </c>
      <c r="B44" s="60" t="s">
        <v>102</v>
      </c>
      <c r="C44" s="25" t="s">
        <v>0</v>
      </c>
      <c r="D44" s="31">
        <v>153</v>
      </c>
    </row>
    <row r="45" spans="1:6" ht="75">
      <c r="A45" s="5" t="s">
        <v>82</v>
      </c>
      <c r="B45" s="57" t="s">
        <v>122</v>
      </c>
      <c r="C45" s="25" t="s">
        <v>0</v>
      </c>
      <c r="D45" s="28">
        <v>1200.5</v>
      </c>
    </row>
    <row r="46" spans="1:6" ht="75">
      <c r="A46" s="5" t="s">
        <v>83</v>
      </c>
      <c r="B46" s="57" t="s">
        <v>123</v>
      </c>
      <c r="C46" s="25" t="s">
        <v>0</v>
      </c>
      <c r="D46" s="28">
        <v>1359</v>
      </c>
    </row>
    <row r="47" spans="1:6" ht="75">
      <c r="A47" s="5" t="s">
        <v>84</v>
      </c>
      <c r="B47" s="57" t="s">
        <v>120</v>
      </c>
      <c r="C47" s="25" t="s">
        <v>0</v>
      </c>
      <c r="D47" s="28">
        <v>109.9</v>
      </c>
    </row>
    <row r="48" spans="1:6" ht="75">
      <c r="A48" s="5" t="s">
        <v>85</v>
      </c>
      <c r="B48" s="57" t="s">
        <v>121</v>
      </c>
      <c r="C48" s="25" t="s">
        <v>0</v>
      </c>
      <c r="D48" s="28">
        <v>90.1</v>
      </c>
    </row>
    <row r="49" spans="1:4" ht="56.25">
      <c r="A49" s="5" t="s">
        <v>86</v>
      </c>
      <c r="B49" s="57" t="s">
        <v>119</v>
      </c>
      <c r="C49" s="25" t="s">
        <v>0</v>
      </c>
      <c r="D49" s="28">
        <v>16.5</v>
      </c>
    </row>
    <row r="50" spans="1:4" ht="56.25">
      <c r="A50" s="5" t="s">
        <v>87</v>
      </c>
      <c r="B50" s="57" t="s">
        <v>118</v>
      </c>
      <c r="C50" s="25" t="s">
        <v>0</v>
      </c>
      <c r="D50" s="28">
        <v>2.2000000000000002</v>
      </c>
    </row>
    <row r="51" spans="1:4" ht="56.25">
      <c r="A51" s="5" t="s">
        <v>88</v>
      </c>
      <c r="B51" s="57" t="s">
        <v>117</v>
      </c>
      <c r="C51" s="25" t="s">
        <v>0</v>
      </c>
      <c r="D51" s="28">
        <v>13.8</v>
      </c>
    </row>
    <row r="52" spans="1:4" ht="56.25">
      <c r="A52" s="5" t="s">
        <v>89</v>
      </c>
      <c r="B52" s="57" t="s">
        <v>116</v>
      </c>
      <c r="C52" s="25" t="s">
        <v>0</v>
      </c>
      <c r="D52" s="28">
        <v>1.4</v>
      </c>
    </row>
    <row r="53" spans="1:4" ht="56.25">
      <c r="A53" s="5" t="s">
        <v>90</v>
      </c>
      <c r="B53" s="57" t="s">
        <v>115</v>
      </c>
      <c r="C53" s="25" t="s">
        <v>0</v>
      </c>
      <c r="D53" s="28">
        <v>1</v>
      </c>
    </row>
    <row r="54" spans="1:4" ht="56.25">
      <c r="A54" s="5" t="s">
        <v>91</v>
      </c>
      <c r="B54" s="57" t="s">
        <v>114</v>
      </c>
      <c r="C54" s="25" t="s">
        <v>0</v>
      </c>
      <c r="D54" s="28">
        <v>110.8</v>
      </c>
    </row>
    <row r="55" spans="1:4" ht="56.25">
      <c r="A55" s="5" t="s">
        <v>92</v>
      </c>
      <c r="B55" s="57" t="s">
        <v>113</v>
      </c>
      <c r="C55" s="25" t="s">
        <v>0</v>
      </c>
      <c r="D55" s="28">
        <v>20.3</v>
      </c>
    </row>
    <row r="56" spans="1:4" ht="56.25">
      <c r="A56" s="5" t="s">
        <v>93</v>
      </c>
      <c r="B56" s="57" t="s">
        <v>112</v>
      </c>
      <c r="C56" s="25" t="s">
        <v>0</v>
      </c>
      <c r="D56" s="28">
        <v>0.9</v>
      </c>
    </row>
    <row r="57" spans="1:4" ht="56.25">
      <c r="A57" s="5" t="s">
        <v>94</v>
      </c>
      <c r="B57" s="57" t="s">
        <v>111</v>
      </c>
      <c r="C57" s="25" t="s">
        <v>0</v>
      </c>
      <c r="D57" s="28">
        <v>68.3</v>
      </c>
    </row>
    <row r="58" spans="1:4" ht="56.25">
      <c r="A58" s="5" t="s">
        <v>95</v>
      </c>
      <c r="B58" s="57" t="s">
        <v>110</v>
      </c>
      <c r="C58" s="25" t="s">
        <v>0</v>
      </c>
      <c r="D58" s="28">
        <v>0.3</v>
      </c>
    </row>
    <row r="59" spans="1:4" ht="56.25">
      <c r="A59" s="5" t="s">
        <v>96</v>
      </c>
      <c r="B59" s="57" t="s">
        <v>109</v>
      </c>
      <c r="C59" s="25" t="s">
        <v>0</v>
      </c>
      <c r="D59" s="28">
        <v>0.3</v>
      </c>
    </row>
    <row r="60" spans="1:4" ht="56.25">
      <c r="A60" s="5" t="s">
        <v>97</v>
      </c>
      <c r="B60" s="57" t="s">
        <v>107</v>
      </c>
      <c r="C60" s="25" t="s">
        <v>0</v>
      </c>
      <c r="D60" s="28">
        <v>8.5</v>
      </c>
    </row>
    <row r="61" spans="1:4" ht="75">
      <c r="A61" s="5" t="s">
        <v>98</v>
      </c>
      <c r="B61" s="57" t="s">
        <v>108</v>
      </c>
      <c r="C61" s="25" t="s">
        <v>0</v>
      </c>
      <c r="D61" s="28">
        <v>6</v>
      </c>
    </row>
    <row r="62" spans="1:4" ht="56.25">
      <c r="A62" s="5" t="s">
        <v>99</v>
      </c>
      <c r="B62" s="57" t="s">
        <v>106</v>
      </c>
      <c r="C62" s="25" t="s">
        <v>0</v>
      </c>
      <c r="D62" s="28">
        <v>5.0999999999999996</v>
      </c>
    </row>
    <row r="63" spans="1:4" ht="56.25">
      <c r="A63" s="5" t="s">
        <v>100</v>
      </c>
      <c r="B63" s="57" t="s">
        <v>105</v>
      </c>
      <c r="C63" s="25" t="s">
        <v>0</v>
      </c>
      <c r="D63" s="28">
        <v>150.80000000000001</v>
      </c>
    </row>
    <row r="64" spans="1:4">
      <c r="A64" s="5" t="s">
        <v>82</v>
      </c>
      <c r="B64" s="57" t="s">
        <v>60</v>
      </c>
      <c r="C64" s="25"/>
      <c r="D64" s="28">
        <f>+D65</f>
        <v>13409.4</v>
      </c>
    </row>
    <row r="65" spans="1:4" ht="93.75">
      <c r="A65" s="5" t="s">
        <v>53</v>
      </c>
      <c r="B65" s="57" t="s">
        <v>80</v>
      </c>
      <c r="C65" s="25" t="s">
        <v>0</v>
      </c>
      <c r="D65" s="28">
        <v>13409.4</v>
      </c>
    </row>
  </sheetData>
  <mergeCells count="11">
    <mergeCell ref="B33:C33"/>
    <mergeCell ref="A32:D32"/>
    <mergeCell ref="A1:F1"/>
    <mergeCell ref="C5:C6"/>
    <mergeCell ref="A5:A6"/>
    <mergeCell ref="B5:B6"/>
    <mergeCell ref="D5:F5"/>
    <mergeCell ref="A4:F4"/>
    <mergeCell ref="A2:F2"/>
    <mergeCell ref="B3:E3"/>
    <mergeCell ref="A30:F30"/>
  </mergeCells>
  <pageMargins left="0.74803149606299213" right="0.15748031496062992" top="0.70866141732283472" bottom="0.15748031496062992" header="0.15748031496062992" footer="0.15748031496062992"/>
  <pageSetup paperSize="9" scale="72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Основн.параметры</vt:lpstr>
      <vt:lpstr>Показ. исп. бюдж.</vt:lpstr>
      <vt:lpstr>'Показ. исп. бюдж.'!Заголовки_для_печати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Курченкова Елена Владимировна</dc:creator>
  <cp:lastModifiedBy>Татьяна Бушковская</cp:lastModifiedBy>
  <cp:lastPrinted>2020-07-14T13:18:36Z</cp:lastPrinted>
  <dcterms:created xsi:type="dcterms:W3CDTF">2016-06-09T13:45:12Z</dcterms:created>
  <dcterms:modified xsi:type="dcterms:W3CDTF">2020-07-14T13:45:32Z</dcterms:modified>
</cp:coreProperties>
</file>