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40" yWindow="30" windowWidth="15480" windowHeight="11190" activeTab="1"/>
  </bookViews>
  <sheets>
    <sheet name="Основн.параметры" sheetId="2" r:id="rId1"/>
    <sheet name="Показ. исп. бюдж." sheetId="3" r:id="rId2"/>
  </sheets>
  <definedNames>
    <definedName name="_xlnm.Print_Titles" localSheetId="1">'Показ. исп. бюдж.'!$1:$1</definedName>
  </definedNames>
  <calcPr calcId="144525"/>
</workbook>
</file>

<file path=xl/calcChain.xml><?xml version="1.0" encoding="utf-8"?>
<calcChain xmlns="http://schemas.openxmlformats.org/spreadsheetml/2006/main">
  <c r="D42" i="3" l="1"/>
  <c r="D40" i="3" l="1"/>
  <c r="D38" i="3" s="1"/>
  <c r="D35" i="3"/>
  <c r="F27" i="3"/>
  <c r="E25" i="3"/>
  <c r="F25" i="3" s="1"/>
  <c r="D25" i="3"/>
  <c r="F23" i="3"/>
  <c r="F22" i="3"/>
  <c r="F21" i="3"/>
  <c r="F20" i="3"/>
  <c r="F18" i="3"/>
  <c r="F16" i="3"/>
  <c r="F15" i="3"/>
  <c r="F14" i="3"/>
  <c r="F13" i="3"/>
  <c r="F12" i="3"/>
  <c r="F11" i="3"/>
  <c r="F10" i="3"/>
  <c r="F8" i="3"/>
  <c r="E7" i="3"/>
  <c r="D7" i="3"/>
  <c r="F7" i="3" l="1"/>
  <c r="D34" i="3"/>
  <c r="D31" i="3" s="1"/>
  <c r="D37" i="3"/>
</calcChain>
</file>

<file path=xl/comments1.xml><?xml version="1.0" encoding="utf-8"?>
<comments xmlns="http://schemas.openxmlformats.org/spreadsheetml/2006/main">
  <authors>
    <author>Сергеева Инесса Александровна</author>
  </authors>
  <commentList>
    <comment ref="B33" authorId="0">
      <text>
        <r>
          <rPr>
            <b/>
            <sz val="9"/>
            <color indexed="81"/>
            <rFont val="Tahoma"/>
            <family val="2"/>
            <charset val="204"/>
          </rPr>
          <t>Сергеева Инесса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(закон ЯО, принят на заседании Думы ЯО 26.05.2020)</t>
        </r>
      </text>
    </comment>
  </commentList>
</comments>
</file>

<file path=xl/sharedStrings.xml><?xml version="1.0" encoding="utf-8"?>
<sst xmlns="http://schemas.openxmlformats.org/spreadsheetml/2006/main" count="131" uniqueCount="88">
  <si>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</si>
  <si>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</si>
  <si>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</si>
  <si>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</si>
  <si>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</si>
  <si>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</si>
  <si>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</si>
  <si>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 xml:space="preserve">Фактическое значение </t>
  </si>
  <si>
    <t>№ п/п</t>
  </si>
  <si>
    <t>АНКЕТА</t>
  </si>
  <si>
    <t>Наименование показателя</t>
  </si>
  <si>
    <t>единица измерения</t>
  </si>
  <si>
    <t>Исполнено по бюджету за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</si>
  <si>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</si>
  <si>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</si>
  <si>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</si>
  <si>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</si>
  <si>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</si>
  <si>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r>
      <t xml:space="preserve">вышестоящих бюджетов </t>
    </r>
    <r>
      <rPr>
        <i/>
        <sz val="11"/>
        <color theme="1"/>
        <rFont val="Times New Roman"/>
        <family val="1"/>
        <charset val="204"/>
      </rPr>
      <t>(субсидии, субвенции, межбюджетные трансферты)</t>
    </r>
  </si>
  <si>
    <r>
      <t xml:space="preserve">собственных поступлений </t>
    </r>
    <r>
      <rPr>
        <i/>
        <sz val="11"/>
        <color theme="1"/>
        <rFont val="Times New Roman"/>
        <family val="1"/>
        <charset val="204"/>
      </rPr>
      <t>(налоговые, неналоговые доходы, дотации на выравнивание бюджетной обеспеченности)</t>
    </r>
  </si>
  <si>
    <t>Дефицит (-), профицит (+)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</si>
  <si>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</si>
  <si>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</si>
  <si>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</si>
  <si>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</si>
  <si>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</si>
  <si>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</si>
  <si>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налоговые и неналоговые доходы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</si>
  <si>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</si>
  <si>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</si>
  <si>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</si>
  <si>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</si>
  <si>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</si>
  <si>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</si>
  <si>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</si>
  <si>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</si>
  <si>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6=5/4*100</t>
  </si>
  <si>
    <t>Темп роста (снижения), %</t>
  </si>
  <si>
    <t>1 полугодие 2019 года</t>
  </si>
  <si>
    <t>1 полугодие 2020 года</t>
  </si>
  <si>
    <t>на федеральном уровне</t>
  </si>
  <si>
    <t xml:space="preserve">на региональном уровне </t>
  </si>
  <si>
    <t xml:space="preserve">на местном уровне 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</si>
  <si>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</si>
  <si>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№п/п</t>
  </si>
  <si>
    <t xml:space="preserve">Наименование показателя </t>
  </si>
  <si>
    <t>2020 год</t>
  </si>
  <si>
    <t>2</t>
  </si>
  <si>
    <t>2.1</t>
  </si>
  <si>
    <t xml:space="preserve">Объем компенсации субъектом выпадающих доходов муниципального образования </t>
  </si>
  <si>
    <t>3</t>
  </si>
  <si>
    <t>Указать нормативно-правовой акт, предусматривающий компенсацию(выделение дополнительных средств) муниципальному образованию</t>
  </si>
  <si>
    <t>3.1</t>
  </si>
  <si>
    <t>3.2</t>
  </si>
  <si>
    <t>3.1.1.</t>
  </si>
  <si>
    <t>3.1.2.</t>
  </si>
  <si>
    <t>3.2.1.</t>
  </si>
  <si>
    <t xml:space="preserve">1 полугодие 2020 года </t>
  </si>
  <si>
    <t xml:space="preserve">1 полугодие 2019 года </t>
  </si>
  <si>
    <t>налог на доходы физических лиц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</si>
  <si>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</si>
  <si>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</si>
  <si>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</si>
  <si>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</si>
  <si>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 xml:space="preserve">по направлениям расходов </t>
  </si>
  <si>
    <t>2020 год (план в соответствии с законом (решением) о бюджете в редакции на 01.07.2020)</t>
  </si>
  <si>
    <r>
      <t xml:space="preserve">Часть 3 "Влияние на исполнение бюджета </t>
    </r>
    <r>
      <rPr>
        <sz val="14"/>
        <color theme="1"/>
        <rFont val="Times New Roman"/>
        <family val="1"/>
        <charset val="204"/>
      </rPr>
      <t>ухудшения экономической ситуации 
в результате распространения новой коронавирусной инфекции"</t>
    </r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</si>
  <si>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</si>
  <si>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</si>
  <si>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</si>
  <si>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</si>
  <si>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</si>
  <si>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</si>
  <si>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</si>
  <si>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</si>
  <si>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</si>
  <si>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</si>
  <si>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</si>
  <si>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</si>
  <si>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</si>
  <si>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Часть 1 "Основные параметры бюджета"</t>
  </si>
  <si>
    <r>
      <t xml:space="preserve"> по видам налогов и неналоговых платежей </t>
    </r>
    <r>
      <rPr>
        <i/>
        <sz val="14"/>
        <color theme="1"/>
        <rFont val="Times New Roman"/>
        <family val="1"/>
        <charset val="204"/>
      </rPr>
      <t>(с указанием нормативно-правового акта)</t>
    </r>
    <r>
      <rPr>
        <sz val="14"/>
        <color theme="1"/>
        <rFont val="Times New Roman"/>
        <family val="2"/>
        <charset val="204"/>
      </rPr>
      <t>:</t>
    </r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</si>
  <si>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</si>
  <si>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3.1.3.</t>
  </si>
  <si>
    <t>Платежи за размещение кафе летнего типа (решение муниципалитета города Ярославля от 17.04.2020 № 359 в редакции от 13.05.2020 № 368)</t>
  </si>
  <si>
    <t>субсидия транспортным предприятиям</t>
  </si>
  <si>
    <t>Единый налог на вмененный доход (решение муниципалитета города Ярославля  от 09.07.2020  №389)</t>
  </si>
  <si>
    <t>Платежи за пользование городским рекламным местом  (решение муниципалитета города Ярославля от 17.04.2020 № 359 в редакции от 09.07.2020 №390)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</si>
</sst>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2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Border="1"/>
    <xf numFmtId="164" fontId="13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3" fillId="0" borderId="0" xfId="0" applyNumberFormat="1" applyFont="1" applyFill="1" applyBorder="1"/>
    <xf numFmtId="164" fontId="8" fillId="0" borderId="0" xfId="0" applyNumberFormat="1" applyFont="1" applyFill="1" applyBorder="1"/>
    <xf numFmtId="49" fontId="2" fillId="0" borderId="8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Border="1"/>
    <xf numFmtId="0" fontId="3" fillId="0" borderId="0" xfId="0" applyFont="1" applyBorder="1" applyAlignme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E14" sqref="E14"/>
    </sheetView>
  </sheetViews>
  <sheetFormatPr defaultRowHeight="15" x14ac:dyDescent="0.25"/>
  <cols>
    <col min="1" max="1" width="38" customWidth="1"/>
    <col min="2" max="2" width="10.42578125" customWidth="1"/>
    <col min="3" max="3" width="12.42578125" customWidth="1"/>
    <col min="4" max="4" width="15.28515625" bestFit="1" customWidth="1"/>
    <col min="5" max="5" width="28.5703125" customWidth="1"/>
  </cols>
  <sheetData>
    <row r="1" spans="1:5" ht="22.5" x14ac:dyDescent="0.3">
      <c r="A1" s="64" t="s">
        <v>9</v>
      </c>
      <c r="B1" s="64"/>
      <c r="C1" s="64"/>
      <c r="D1" s="64"/>
      <c r="E1" s="64"/>
    </row>
    <row r="2" spans="1:5" ht="18.75" x14ac:dyDescent="0.3">
      <c r="A2" s="65" t="s">
        <v>80</v>
      </c>
      <c r="B2" s="65"/>
      <c r="C2" s="65"/>
      <c r="D2" s="65"/>
      <c r="E2" s="65"/>
    </row>
    <row r="3" spans="1:5" x14ac:dyDescent="0.25">
      <c r="A3" s="12"/>
      <c r="B3" s="12"/>
      <c r="C3" s="12"/>
      <c r="D3" s="12"/>
      <c r="E3" s="13"/>
    </row>
    <row r="4" spans="1:5" x14ac:dyDescent="0.25">
      <c r="A4" s="66" t="s">
        <v>10</v>
      </c>
      <c r="B4" s="66" t="s">
        <v>11</v>
      </c>
      <c r="C4" s="67" t="s">
        <v>12</v>
      </c>
      <c r="D4" s="67"/>
      <c r="E4" s="66" t="s">
        <v>65</v>
      </c>
    </row>
    <row r="5" spans="1:5" ht="43.5" customHeight="1" x14ac:dyDescent="0.25">
      <c r="A5" s="66"/>
      <c r="B5" s="66"/>
      <c r="C5" s="14" t="s">
        <v>58</v>
      </c>
      <c r="D5" s="29" t="s">
        <v>57</v>
      </c>
      <c r="E5" s="66"/>
    </row>
    <row r="6" spans="1:5" ht="20.25" customHeight="1" x14ac:dyDescent="0.25">
      <c r="A6" s="15" t="s">
        <v>13</v>
      </c>
      <c r="B6" s="16" t="s">
        <v>0</v>
      </c>
      <c r="C6" s="27">
        <v>9363321.8000000007</v>
      </c>
      <c r="D6" s="27">
        <v>10111270.1</v>
      </c>
      <c r="E6" s="27">
        <v>22375658.699999999</v>
      </c>
    </row>
    <row r="7" spans="1:5" ht="13.5" customHeight="1" x14ac:dyDescent="0.25">
      <c r="A7" s="17" t="s">
        <v>14</v>
      </c>
      <c r="B7" s="16"/>
      <c r="C7" s="27"/>
      <c r="D7" s="27"/>
      <c r="E7" s="27"/>
    </row>
    <row r="8" spans="1:5" ht="18" customHeight="1" x14ac:dyDescent="0.25">
      <c r="A8" s="17" t="s">
        <v>27</v>
      </c>
      <c r="B8" s="18" t="s">
        <v>0</v>
      </c>
      <c r="C8" s="28">
        <v>3436976.2</v>
      </c>
      <c r="D8" s="28">
        <v>2965859.8</v>
      </c>
      <c r="E8" s="28">
        <v>7468005</v>
      </c>
    </row>
    <row r="9" spans="1:5" ht="17.25" customHeight="1" x14ac:dyDescent="0.25">
      <c r="A9" s="17" t="s">
        <v>15</v>
      </c>
      <c r="B9" s="18" t="s">
        <v>0</v>
      </c>
      <c r="C9" s="28">
        <v>5926345.5999999996</v>
      </c>
      <c r="D9" s="28">
        <v>7145410.2999999998</v>
      </c>
      <c r="E9" s="28">
        <v>14907653.699999999</v>
      </c>
    </row>
    <row r="10" spans="1:5" ht="18.75" customHeight="1" x14ac:dyDescent="0.25">
      <c r="A10" s="15" t="s">
        <v>16</v>
      </c>
      <c r="B10" s="16" t="s">
        <v>0</v>
      </c>
      <c r="C10" s="27">
        <v>9982997.5999999996</v>
      </c>
      <c r="D10" s="27">
        <v>11412920.6</v>
      </c>
      <c r="E10" s="27">
        <v>22412883.399999999</v>
      </c>
    </row>
    <row r="11" spans="1:5" ht="21" customHeight="1" x14ac:dyDescent="0.25">
      <c r="A11" s="17" t="s">
        <v>17</v>
      </c>
      <c r="B11" s="16"/>
      <c r="C11" s="27"/>
      <c r="D11" s="27"/>
      <c r="E11" s="27"/>
    </row>
    <row r="12" spans="1:5" ht="43.5" customHeight="1" x14ac:dyDescent="0.25">
      <c r="A12" s="15" t="s">
        <v>18</v>
      </c>
      <c r="B12" s="16" t="s">
        <v>0</v>
      </c>
      <c r="C12" s="27">
        <v>5862462.7999999998</v>
      </c>
      <c r="D12" s="27">
        <v>7135048.2000000002</v>
      </c>
      <c r="E12" s="27">
        <v>14932629.199999999</v>
      </c>
    </row>
    <row r="13" spans="1:5" ht="67.5" customHeight="1" x14ac:dyDescent="0.25">
      <c r="A13" s="15" t="s">
        <v>19</v>
      </c>
      <c r="B13" s="16" t="s">
        <v>0</v>
      </c>
      <c r="C13" s="27">
        <v>4120534.8</v>
      </c>
      <c r="D13" s="27">
        <v>4277872.4000000004</v>
      </c>
      <c r="E13" s="27">
        <v>7480254.2000000002</v>
      </c>
    </row>
    <row r="14" spans="1:5" ht="17.25" customHeight="1" x14ac:dyDescent="0.25">
      <c r="A14" s="15" t="s">
        <v>20</v>
      </c>
      <c r="B14" s="16" t="s">
        <v>0</v>
      </c>
      <c r="C14" s="27">
        <v>-619675.80000000005</v>
      </c>
      <c r="D14" s="27">
        <v>-1301650.5</v>
      </c>
      <c r="E14" s="27">
        <v>-37224.699999999997</v>
      </c>
    </row>
    <row r="16" spans="1:5" x14ac:dyDescent="0.25">
      <c r="C16" s="55"/>
      <c r="D16" s="55"/>
      <c r="E16" s="55"/>
    </row>
    <row r="17" spans="3:5" x14ac:dyDescent="0.25">
      <c r="C17" s="55"/>
      <c r="D17" s="55"/>
      <c r="E17" s="55"/>
    </row>
    <row r="18" spans="3:5" x14ac:dyDescent="0.25">
      <c r="C18" s="55"/>
    </row>
    <row r="19" spans="3:5" x14ac:dyDescent="0.25">
      <c r="D19" s="55"/>
    </row>
  </sheetData>
  <mergeCells count="6">
    <mergeCell ref="A1:E1"/>
    <mergeCell ref="A2:E2"/>
    <mergeCell ref="A4:A5"/>
    <mergeCell ref="B4:B5"/>
    <mergeCell ref="C4:D4"/>
    <mergeCell ref="E4:E5"/>
  </mergeCells>
  <pageMargins left="0.65" right="0.23622047244094491" top="0.5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tabSelected="1" topLeftCell="A31" zoomScale="110" zoomScaleNormal="110" workbookViewId="0">
      <selection activeCell="A40" sqref="A40"/>
    </sheetView>
  </sheetViews>
  <sheetFormatPr defaultColWidth="9.140625" defaultRowHeight="18.75" x14ac:dyDescent="0.3"/>
  <cols>
    <col min="1" max="1" width="7.5703125" style="6" customWidth="1"/>
    <col min="2" max="2" width="70" style="3" customWidth="1"/>
    <col min="3" max="3" width="11.5703125" style="7" customWidth="1"/>
    <col min="4" max="6" width="15.85546875" style="3" customWidth="1"/>
    <col min="7" max="16384" width="9.140625" style="3"/>
  </cols>
  <sheetData>
    <row r="1" spans="1:6" ht="22.5" x14ac:dyDescent="0.3">
      <c r="A1" s="64" t="s">
        <v>9</v>
      </c>
      <c r="B1" s="64"/>
      <c r="C1" s="64"/>
      <c r="D1" s="64"/>
      <c r="E1" s="64"/>
      <c r="F1" s="64"/>
    </row>
    <row r="2" spans="1:6" ht="28.5" customHeight="1" x14ac:dyDescent="0.3">
      <c r="A2" s="69" t="s">
        <v>34</v>
      </c>
      <c r="B2" s="69"/>
      <c r="C2" s="69"/>
      <c r="D2" s="69"/>
      <c r="E2" s="69"/>
      <c r="F2" s="69"/>
    </row>
    <row r="3" spans="1:6" ht="15" customHeight="1" x14ac:dyDescent="0.3">
      <c r="A3" s="70"/>
      <c r="B3" s="70"/>
      <c r="C3" s="70"/>
      <c r="D3" s="70"/>
      <c r="E3" s="70"/>
      <c r="F3" s="70"/>
    </row>
    <row r="4" spans="1:6" x14ac:dyDescent="0.3">
      <c r="A4" s="71" t="s">
        <v>8</v>
      </c>
      <c r="B4" s="72" t="s">
        <v>2</v>
      </c>
      <c r="C4" s="73" t="s">
        <v>6</v>
      </c>
      <c r="D4" s="75" t="s">
        <v>7</v>
      </c>
      <c r="E4" s="76"/>
      <c r="F4" s="77"/>
    </row>
    <row r="5" spans="1:6" s="30" customFormat="1" ht="51" customHeight="1" x14ac:dyDescent="0.3">
      <c r="A5" s="71"/>
      <c r="B5" s="72"/>
      <c r="C5" s="74"/>
      <c r="D5" s="2" t="s">
        <v>38</v>
      </c>
      <c r="E5" s="2" t="s">
        <v>39</v>
      </c>
      <c r="F5" s="1" t="s">
        <v>37</v>
      </c>
    </row>
    <row r="6" spans="1:6" s="30" customFormat="1" x14ac:dyDescent="0.3">
      <c r="A6" s="31" t="s">
        <v>35</v>
      </c>
      <c r="B6" s="32">
        <v>2</v>
      </c>
      <c r="C6" s="33">
        <v>3</v>
      </c>
      <c r="D6" s="34">
        <v>4</v>
      </c>
      <c r="E6" s="34">
        <v>5</v>
      </c>
      <c r="F6" s="35" t="s">
        <v>36</v>
      </c>
    </row>
    <row r="7" spans="1:6" x14ac:dyDescent="0.3">
      <c r="A7" s="4">
        <v>1</v>
      </c>
      <c r="B7" s="5" t="s">
        <v>1</v>
      </c>
      <c r="C7" s="23" t="s">
        <v>0</v>
      </c>
      <c r="D7" s="56">
        <f>D8+D16+D23</f>
        <v>9363321.7999999989</v>
      </c>
      <c r="E7" s="56">
        <f>E8+E16+E23</f>
        <v>10111270.1</v>
      </c>
      <c r="F7" s="57">
        <f>E7/D7*100</f>
        <v>107.98806573111692</v>
      </c>
    </row>
    <row r="8" spans="1:6" ht="37.5" x14ac:dyDescent="0.3">
      <c r="A8" s="4" t="s">
        <v>3</v>
      </c>
      <c r="B8" s="5" t="s">
        <v>30</v>
      </c>
      <c r="C8" s="23" t="s">
        <v>0</v>
      </c>
      <c r="D8" s="56">
        <v>2811998.3</v>
      </c>
      <c r="E8" s="56">
        <v>2496923.2999999998</v>
      </c>
      <c r="F8" s="57">
        <f t="shared" ref="F8:F27" si="0">E8/D8*100</f>
        <v>88.795334620223628</v>
      </c>
    </row>
    <row r="9" spans="1:6" x14ac:dyDescent="0.3">
      <c r="A9" s="4"/>
      <c r="B9" s="19" t="s">
        <v>33</v>
      </c>
      <c r="C9" s="23"/>
      <c r="D9" s="56"/>
      <c r="E9" s="56"/>
      <c r="F9" s="57"/>
    </row>
    <row r="10" spans="1:6" x14ac:dyDescent="0.3">
      <c r="A10" s="47" t="s">
        <v>67</v>
      </c>
      <c r="B10" s="9" t="s">
        <v>59</v>
      </c>
      <c r="C10" s="24" t="s">
        <v>0</v>
      </c>
      <c r="D10" s="56">
        <v>2204278.7999999998</v>
      </c>
      <c r="E10" s="56">
        <v>1951798</v>
      </c>
      <c r="F10" s="57">
        <f t="shared" si="0"/>
        <v>88.545877227508612</v>
      </c>
    </row>
    <row r="11" spans="1:6" ht="37.5" x14ac:dyDescent="0.3">
      <c r="A11" s="48" t="s">
        <v>68</v>
      </c>
      <c r="B11" s="9" t="s">
        <v>22</v>
      </c>
      <c r="C11" s="24" t="s">
        <v>0</v>
      </c>
      <c r="D11" s="57">
        <v>177830.9</v>
      </c>
      <c r="E11" s="57">
        <v>141072.1</v>
      </c>
      <c r="F11" s="57">
        <f t="shared" si="0"/>
        <v>79.329351648110659</v>
      </c>
    </row>
    <row r="12" spans="1:6" x14ac:dyDescent="0.3">
      <c r="A12" s="48" t="s">
        <v>69</v>
      </c>
      <c r="B12" s="9" t="s">
        <v>60</v>
      </c>
      <c r="C12" s="24" t="s">
        <v>0</v>
      </c>
      <c r="D12" s="57">
        <v>1016.1</v>
      </c>
      <c r="E12" s="57">
        <v>418.3</v>
      </c>
      <c r="F12" s="57">
        <f t="shared" si="0"/>
        <v>41.167207951973232</v>
      </c>
    </row>
    <row r="13" spans="1:6" ht="37.5" x14ac:dyDescent="0.3">
      <c r="A13" s="48" t="s">
        <v>70</v>
      </c>
      <c r="B13" s="9" t="s">
        <v>24</v>
      </c>
      <c r="C13" s="24" t="s">
        <v>0</v>
      </c>
      <c r="D13" s="57">
        <v>14970.9</v>
      </c>
      <c r="E13" s="57">
        <v>8744.7999999999993</v>
      </c>
      <c r="F13" s="57">
        <f t="shared" si="0"/>
        <v>58.411985919350208</v>
      </c>
    </row>
    <row r="14" spans="1:6" x14ac:dyDescent="0.3">
      <c r="A14" s="48" t="s">
        <v>71</v>
      </c>
      <c r="B14" s="9" t="s">
        <v>21</v>
      </c>
      <c r="C14" s="24" t="s">
        <v>0</v>
      </c>
      <c r="D14" s="57">
        <v>317108.09999999998</v>
      </c>
      <c r="E14" s="57">
        <v>299586.8</v>
      </c>
      <c r="F14" s="57">
        <f t="shared" si="0"/>
        <v>94.474660218392401</v>
      </c>
    </row>
    <row r="15" spans="1:6" x14ac:dyDescent="0.3">
      <c r="A15" s="48" t="s">
        <v>72</v>
      </c>
      <c r="B15" s="9" t="s">
        <v>61</v>
      </c>
      <c r="C15" s="24" t="s">
        <v>0</v>
      </c>
      <c r="D15" s="57">
        <v>32625.8</v>
      </c>
      <c r="E15" s="57">
        <v>33438.6</v>
      </c>
      <c r="F15" s="57">
        <f t="shared" si="0"/>
        <v>102.49127990731262</v>
      </c>
    </row>
    <row r="16" spans="1:6" ht="37.5" x14ac:dyDescent="0.3">
      <c r="A16" s="4" t="s">
        <v>4</v>
      </c>
      <c r="B16" s="5" t="s">
        <v>31</v>
      </c>
      <c r="C16" s="23" t="s">
        <v>0</v>
      </c>
      <c r="D16" s="56">
        <v>624977.9</v>
      </c>
      <c r="E16" s="56">
        <v>468936.5</v>
      </c>
      <c r="F16" s="57">
        <f t="shared" si="0"/>
        <v>75.032493148957741</v>
      </c>
    </row>
    <row r="17" spans="1:6" x14ac:dyDescent="0.3">
      <c r="A17" s="4"/>
      <c r="B17" s="25" t="s">
        <v>33</v>
      </c>
      <c r="C17" s="23"/>
      <c r="D17" s="56"/>
      <c r="E17" s="56"/>
      <c r="F17" s="57"/>
    </row>
    <row r="18" spans="1:6" ht="37.5" x14ac:dyDescent="0.3">
      <c r="A18" s="48" t="s">
        <v>73</v>
      </c>
      <c r="B18" s="20" t="s">
        <v>23</v>
      </c>
      <c r="C18" s="24" t="s">
        <v>0</v>
      </c>
      <c r="D18" s="57">
        <v>286720.90000000002</v>
      </c>
      <c r="E18" s="57">
        <v>284412.59999999998</v>
      </c>
      <c r="F18" s="57">
        <f t="shared" si="0"/>
        <v>99.194931377517278</v>
      </c>
    </row>
    <row r="19" spans="1:6" x14ac:dyDescent="0.3">
      <c r="A19" s="4"/>
      <c r="B19" s="25" t="s">
        <v>33</v>
      </c>
      <c r="C19" s="24"/>
      <c r="D19" s="57"/>
      <c r="E19" s="57"/>
      <c r="F19" s="57"/>
    </row>
    <row r="20" spans="1:6" ht="47.25" x14ac:dyDescent="0.3">
      <c r="A20" s="49" t="s">
        <v>74</v>
      </c>
      <c r="B20" s="45" t="s">
        <v>62</v>
      </c>
      <c r="C20" s="46" t="s">
        <v>0</v>
      </c>
      <c r="D20" s="57">
        <v>207001.5</v>
      </c>
      <c r="E20" s="57">
        <v>184706.7</v>
      </c>
      <c r="F20" s="57">
        <f t="shared" si="0"/>
        <v>89.229643263454619</v>
      </c>
    </row>
    <row r="21" spans="1:6" x14ac:dyDescent="0.3">
      <c r="A21" s="49" t="s">
        <v>75</v>
      </c>
      <c r="B21" s="45" t="s">
        <v>63</v>
      </c>
      <c r="C21" s="46" t="s">
        <v>0</v>
      </c>
      <c r="D21" s="57">
        <v>21838.6</v>
      </c>
      <c r="E21" s="57">
        <v>21747.5</v>
      </c>
      <c r="F21" s="57">
        <f t="shared" si="0"/>
        <v>99.582848717408638</v>
      </c>
    </row>
    <row r="22" spans="1:6" ht="37.5" x14ac:dyDescent="0.3">
      <c r="A22" s="48" t="s">
        <v>76</v>
      </c>
      <c r="B22" s="20" t="s">
        <v>25</v>
      </c>
      <c r="C22" s="24" t="s">
        <v>0</v>
      </c>
      <c r="D22" s="57">
        <v>203375.7</v>
      </c>
      <c r="E22" s="57">
        <v>127075.1</v>
      </c>
      <c r="F22" s="57">
        <f t="shared" si="0"/>
        <v>62.482931835022569</v>
      </c>
    </row>
    <row r="23" spans="1:6" ht="37.5" x14ac:dyDescent="0.3">
      <c r="A23" s="4" t="s">
        <v>5</v>
      </c>
      <c r="B23" s="21" t="s">
        <v>32</v>
      </c>
      <c r="C23" s="23" t="s">
        <v>0</v>
      </c>
      <c r="D23" s="58">
        <v>5926345.5999999996</v>
      </c>
      <c r="E23" s="58">
        <v>7145410.2999999998</v>
      </c>
      <c r="F23" s="59">
        <f t="shared" si="0"/>
        <v>120.57026002668492</v>
      </c>
    </row>
    <row r="24" spans="1:6" x14ac:dyDescent="0.3">
      <c r="A24" s="4"/>
      <c r="B24" s="26" t="s">
        <v>14</v>
      </c>
      <c r="C24" s="23"/>
      <c r="D24" s="58"/>
      <c r="E24" s="58"/>
      <c r="F24" s="59"/>
    </row>
    <row r="25" spans="1:6" x14ac:dyDescent="0.3">
      <c r="A25" s="50" t="s">
        <v>77</v>
      </c>
      <c r="B25" s="9" t="s">
        <v>28</v>
      </c>
      <c r="C25" s="24" t="s">
        <v>0</v>
      </c>
      <c r="D25" s="60">
        <f>D23-D27</f>
        <v>300485.29999999981</v>
      </c>
      <c r="E25" s="60">
        <f>E23-E27</f>
        <v>1086888.0999999996</v>
      </c>
      <c r="F25" s="59">
        <f t="shared" si="0"/>
        <v>361.71090565828024</v>
      </c>
    </row>
    <row r="26" spans="1:6" x14ac:dyDescent="0.3">
      <c r="A26" s="51" t="s">
        <v>78</v>
      </c>
      <c r="B26" s="22" t="s">
        <v>29</v>
      </c>
      <c r="C26" s="8" t="s">
        <v>0</v>
      </c>
      <c r="D26" s="60">
        <v>0</v>
      </c>
      <c r="E26" s="60">
        <v>0</v>
      </c>
      <c r="F26" s="59"/>
    </row>
    <row r="27" spans="1:6" x14ac:dyDescent="0.3">
      <c r="A27" s="50" t="s">
        <v>79</v>
      </c>
      <c r="B27" s="9" t="s">
        <v>26</v>
      </c>
      <c r="C27" s="24" t="s">
        <v>0</v>
      </c>
      <c r="D27" s="60">
        <v>5625860.2999999998</v>
      </c>
      <c r="E27" s="60">
        <v>6058522.2000000002</v>
      </c>
      <c r="F27" s="59">
        <f t="shared" si="0"/>
        <v>107.69059089504943</v>
      </c>
    </row>
    <row r="28" spans="1:6" x14ac:dyDescent="0.3">
      <c r="A28" s="38"/>
      <c r="B28" s="39"/>
      <c r="C28" s="40"/>
      <c r="D28" s="41"/>
      <c r="E28" s="41"/>
      <c r="F28" s="41"/>
    </row>
    <row r="29" spans="1:6" ht="61.5" customHeight="1" x14ac:dyDescent="0.3">
      <c r="A29" s="68" t="s">
        <v>66</v>
      </c>
      <c r="B29" s="68"/>
      <c r="C29" s="68"/>
      <c r="D29" s="68"/>
      <c r="E29" s="42"/>
      <c r="F29" s="42"/>
    </row>
    <row r="30" spans="1:6" x14ac:dyDescent="0.3">
      <c r="A30" s="44" t="s">
        <v>44</v>
      </c>
      <c r="B30" s="54" t="s">
        <v>45</v>
      </c>
      <c r="C30" s="54" t="s">
        <v>6</v>
      </c>
      <c r="D30" s="54" t="s">
        <v>46</v>
      </c>
      <c r="E30" s="30"/>
      <c r="F30" s="30"/>
    </row>
    <row r="31" spans="1:6" ht="56.25" x14ac:dyDescent="0.3">
      <c r="A31" s="4" t="s">
        <v>35</v>
      </c>
      <c r="B31" s="5" t="s">
        <v>43</v>
      </c>
      <c r="C31" s="23" t="s">
        <v>0</v>
      </c>
      <c r="D31" s="58">
        <f>D32+D33+D34</f>
        <v>337802</v>
      </c>
      <c r="E31" s="36"/>
      <c r="F31" s="36"/>
    </row>
    <row r="32" spans="1:6" s="10" customFormat="1" x14ac:dyDescent="0.3">
      <c r="A32" s="4" t="s">
        <v>3</v>
      </c>
      <c r="B32" s="9" t="s">
        <v>40</v>
      </c>
      <c r="C32" s="24" t="s">
        <v>0</v>
      </c>
      <c r="D32" s="60">
        <v>265000</v>
      </c>
      <c r="E32" s="37"/>
      <c r="F32" s="37"/>
    </row>
    <row r="33" spans="1:6" s="10" customFormat="1" x14ac:dyDescent="0.3">
      <c r="A33" s="4" t="s">
        <v>4</v>
      </c>
      <c r="B33" s="9" t="s">
        <v>41</v>
      </c>
      <c r="C33" s="24" t="s">
        <v>0</v>
      </c>
      <c r="D33" s="60">
        <v>17000</v>
      </c>
      <c r="E33" s="37"/>
      <c r="F33" s="37"/>
    </row>
    <row r="34" spans="1:6" s="10" customFormat="1" x14ac:dyDescent="0.3">
      <c r="A34" s="4" t="s">
        <v>5</v>
      </c>
      <c r="B34" s="9" t="s">
        <v>42</v>
      </c>
      <c r="C34" s="24" t="s">
        <v>0</v>
      </c>
      <c r="D34" s="60">
        <f>D38</f>
        <v>55802</v>
      </c>
      <c r="E34" s="37"/>
      <c r="F34" s="37"/>
    </row>
    <row r="35" spans="1:6" ht="37.5" x14ac:dyDescent="0.3">
      <c r="A35" s="4" t="s">
        <v>47</v>
      </c>
      <c r="B35" s="53" t="s">
        <v>49</v>
      </c>
      <c r="C35" s="24" t="s">
        <v>0</v>
      </c>
      <c r="D35" s="58">
        <f>D36</f>
        <v>0</v>
      </c>
    </row>
    <row r="36" spans="1:6" ht="56.25" x14ac:dyDescent="0.3">
      <c r="A36" s="4" t="s">
        <v>48</v>
      </c>
      <c r="B36" s="11" t="s">
        <v>51</v>
      </c>
      <c r="C36" s="43"/>
      <c r="D36" s="58"/>
    </row>
    <row r="37" spans="1:6" ht="58.5" customHeight="1" x14ac:dyDescent="0.3">
      <c r="A37" s="4" t="s">
        <v>50</v>
      </c>
      <c r="B37" s="53" t="s">
        <v>82</v>
      </c>
      <c r="C37" s="43"/>
      <c r="D37" s="58">
        <f>D38+D42</f>
        <v>78201.5</v>
      </c>
    </row>
    <row r="38" spans="1:6" ht="37.5" x14ac:dyDescent="0.3">
      <c r="A38" s="4" t="s">
        <v>52</v>
      </c>
      <c r="B38" s="52" t="s">
        <v>81</v>
      </c>
      <c r="C38" s="24" t="s">
        <v>0</v>
      </c>
      <c r="D38" s="58">
        <f>D39+D40+D41</f>
        <v>55802</v>
      </c>
    </row>
    <row r="39" spans="1:6" ht="37.5" x14ac:dyDescent="0.3">
      <c r="A39" s="4" t="s">
        <v>54</v>
      </c>
      <c r="B39" s="78" t="s">
        <v>86</v>
      </c>
      <c r="C39" s="24" t="s">
        <v>0</v>
      </c>
      <c r="D39" s="58">
        <v>28000</v>
      </c>
    </row>
    <row r="40" spans="1:6" ht="56.25" x14ac:dyDescent="0.3">
      <c r="A40" s="4" t="s">
        <v>55</v>
      </c>
      <c r="B40" s="62" t="s">
        <v>87</v>
      </c>
      <c r="C40" s="24" t="s">
        <v>0</v>
      </c>
      <c r="D40" s="58">
        <f>12878+10500</f>
        <v>23378</v>
      </c>
    </row>
    <row r="41" spans="1:6" ht="56.25" x14ac:dyDescent="0.3">
      <c r="A41" s="4" t="s">
        <v>83</v>
      </c>
      <c r="B41" s="53" t="s">
        <v>84</v>
      </c>
      <c r="C41" s="24" t="s">
        <v>0</v>
      </c>
      <c r="D41" s="58">
        <v>4424</v>
      </c>
    </row>
    <row r="42" spans="1:6" x14ac:dyDescent="0.3">
      <c r="A42" s="61" t="s">
        <v>53</v>
      </c>
      <c r="B42" s="62" t="s">
        <v>64</v>
      </c>
      <c r="C42" s="24" t="s">
        <v>0</v>
      </c>
      <c r="D42" s="63">
        <f>D43</f>
        <v>22399.5</v>
      </c>
    </row>
    <row r="43" spans="1:6" x14ac:dyDescent="0.3">
      <c r="A43" s="61" t="s">
        <v>56</v>
      </c>
      <c r="B43" s="62" t="s">
        <v>85</v>
      </c>
      <c r="C43" s="24" t="s">
        <v>0</v>
      </c>
      <c r="D43" s="63">
        <v>22399.5</v>
      </c>
    </row>
  </sheetData>
  <mergeCells count="8">
    <mergeCell ref="A29:D29"/>
    <mergeCell ref="A1:F1"/>
    <mergeCell ref="A2:F2"/>
    <mergeCell ref="A3:F3"/>
    <mergeCell ref="A4:A5"/>
    <mergeCell ref="B4:B5"/>
    <mergeCell ref="C4:C5"/>
    <mergeCell ref="D4:F4"/>
  </mergeCells>
  <pageMargins left="0.43307086614173229" right="0.23622047244094491" top="0.71" bottom="0.15748031496062992" header="0.15748031496062992" footer="0.15748031496062992"/>
  <pageSetup paperSize="9" scale="72" orientation="portrait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Основн.параметры</vt:lpstr>
      <vt:lpstr>Показ. исп. бюдж.</vt:lpstr>
      <vt:lpstr>'Показ. исп. бюдж.'!Заголовки_для_печати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Молодцова Оксана Олеговна</cp:lastModifiedBy>
  <cp:lastPrinted>2020-06-29T14:16:45Z</cp:lastPrinted>
  <dcterms:created xsi:type="dcterms:W3CDTF">2016-06-09T13:45:12Z</dcterms:created>
  <dcterms:modified xsi:type="dcterms:W3CDTF">2020-07-09T08:30:55Z</dcterms:modified>
</cp:coreProperties>
</file>