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19440" windowHeight="15600" tabRatio="204"/>
  </bookViews>
  <sheets>
    <sheet name="БМР" sheetId="1" r:id="rId1"/>
  </sheets>
  <calcPr calcId="162913" iterate="1" iterateCount="201" calcOnSave="0"/>
</workbook>
</file>

<file path=xl/calcChain.xml><?xml version="1.0" encoding="utf-8"?>
<calcChain xmlns="http://schemas.openxmlformats.org/spreadsheetml/2006/main">
  <c r="E74" i="1"/>
  <c r="F73"/>
  <c r="F74" s="1"/>
  <c r="E73"/>
  <c r="D73"/>
  <c r="D74" s="1"/>
  <c r="E68"/>
  <c r="F67"/>
  <c r="F68" s="1"/>
  <c r="E67"/>
  <c r="D67"/>
  <c r="D68" s="1"/>
  <c r="F66"/>
  <c r="E66"/>
  <c r="D66"/>
  <c r="F63"/>
  <c r="E63"/>
  <c r="D63"/>
  <c r="F58"/>
  <c r="E58"/>
  <c r="D58"/>
  <c r="F56"/>
  <c r="E56"/>
  <c r="D56"/>
  <c r="E54"/>
  <c r="D33"/>
  <c r="E44"/>
  <c r="D44"/>
  <c r="F44"/>
  <c r="E38"/>
  <c r="D38"/>
  <c r="F38"/>
  <c r="E30"/>
  <c r="D30"/>
  <c r="F30"/>
  <c r="F33" l="1"/>
  <c r="E33"/>
  <c r="F24"/>
  <c r="E24"/>
  <c r="D24"/>
  <c r="F18"/>
  <c r="E18"/>
  <c r="D18"/>
  <c r="F15"/>
  <c r="E15"/>
  <c r="D15"/>
  <c r="F54"/>
</calcChain>
</file>

<file path=xl/sharedStrings.xml><?xml version="1.0" encoding="utf-8"?>
<sst xmlns="http://schemas.openxmlformats.org/spreadsheetml/2006/main" count="252" uniqueCount="100">
  <si>
    <t>№ п/п</t>
  </si>
  <si>
    <t>Наименование показателя</t>
  </si>
  <si>
    <t>Ед. изм.</t>
  </si>
  <si>
    <t>1.</t>
  </si>
  <si>
    <t>%</t>
  </si>
  <si>
    <t>в том числе:</t>
  </si>
  <si>
    <t>1.1.</t>
  </si>
  <si>
    <t>обрабатывающие производства</t>
  </si>
  <si>
    <t>1.2.</t>
  </si>
  <si>
    <t xml:space="preserve">обеспечение электрической энергией, газом и паром; кондиционирование воздуха </t>
  </si>
  <si>
    <t>1.3.</t>
  </si>
  <si>
    <t>водоснабжение;  водоотведение, организация сбора и утилизации отходов, деятельность по ликвидации загрязнений</t>
  </si>
  <si>
    <t>2.</t>
  </si>
  <si>
    <t>2.1.</t>
  </si>
  <si>
    <t>в том числе на душу населения</t>
  </si>
  <si>
    <t>тыс. руб./чел.</t>
  </si>
  <si>
    <t>2.2.</t>
  </si>
  <si>
    <t>2.3.</t>
  </si>
  <si>
    <t>3.</t>
  </si>
  <si>
    <t>4.</t>
  </si>
  <si>
    <t>4.1.</t>
  </si>
  <si>
    <t>5.</t>
  </si>
  <si>
    <t>5.1.</t>
  </si>
  <si>
    <t xml:space="preserve">в том числе ввод в действие жилых домов индивидуальными застройщиками
</t>
  </si>
  <si>
    <t>6.</t>
  </si>
  <si>
    <t>6.1.</t>
  </si>
  <si>
    <t>7.</t>
  </si>
  <si>
    <t>7.1.</t>
  </si>
  <si>
    <t>8.</t>
  </si>
  <si>
    <t>человек</t>
  </si>
  <si>
    <t>9.</t>
  </si>
  <si>
    <t>рублей</t>
  </si>
  <si>
    <t>10.</t>
  </si>
  <si>
    <t>11.</t>
  </si>
  <si>
    <t>Численность безработных, зарегистрированных в государственных учреждениях службы занятости населения</t>
  </si>
  <si>
    <t>12.</t>
  </si>
  <si>
    <t>Потребность работодателей в работниках, заявленная  в государственных учреждениях службы занятости населения</t>
  </si>
  <si>
    <t>13.</t>
  </si>
  <si>
    <t>Нагрузка незанятого населения, зарегистрированного в государственных учреждениях службы занятости, на 1 заявленную вакансию</t>
  </si>
  <si>
    <t>человек на 1 вакантное место</t>
  </si>
  <si>
    <t>темп роста численности населения</t>
  </si>
  <si>
    <t>14.</t>
  </si>
  <si>
    <t>15.</t>
  </si>
  <si>
    <t>Число родившихся</t>
  </si>
  <si>
    <t>число родившихся на 1 тыс. человек населения</t>
  </si>
  <si>
    <t>‰</t>
  </si>
  <si>
    <t>16.</t>
  </si>
  <si>
    <t>Число умерших</t>
  </si>
  <si>
    <t>число умерших на 1 тыс. человек населения</t>
  </si>
  <si>
    <t>17.</t>
  </si>
  <si>
    <t>Естественный прирост (+), убыль (-)</t>
  </si>
  <si>
    <t>18.</t>
  </si>
  <si>
    <t>Число прибывших</t>
  </si>
  <si>
    <t>19.</t>
  </si>
  <si>
    <t>Число выбывших</t>
  </si>
  <si>
    <t>20.</t>
  </si>
  <si>
    <t>21.</t>
  </si>
  <si>
    <t>Число браков</t>
  </si>
  <si>
    <t>единиц</t>
  </si>
  <si>
    <t>22.</t>
  </si>
  <si>
    <t>Число разводов</t>
  </si>
  <si>
    <t>23.</t>
  </si>
  <si>
    <t>% к предыдущему году в действующих ценах</t>
  </si>
  <si>
    <t>млн руб.</t>
  </si>
  <si>
    <t>% к предыдущему году</t>
  </si>
  <si>
    <t>% к предыдущему году в сопоставимых ценах</t>
  </si>
  <si>
    <t xml:space="preserve">кв. м общей площади </t>
  </si>
  <si>
    <t>Численность населения трудоспособного возраста  (женщины 16-54 года, мужчины 16-59 лет)</t>
  </si>
  <si>
    <t xml:space="preserve">Среднегодовая численность населения </t>
  </si>
  <si>
    <t>общий прирост (+), убыль (-) за отчетный год</t>
  </si>
  <si>
    <t>АНКЕТА 
к информационному обмену по основным показателям социально-экономического развития муниципальных образований Союза городов Центра и Северо-Запада России за 2020 - 2022 годы</t>
  </si>
  <si>
    <t>в том числе на 1 жителя</t>
  </si>
  <si>
    <t>* в целях унификации расчетов по показателям на душу населения, на 1 тыс. населения необходимо использовать показатель  "Среднегодовая численность населения"</t>
  </si>
  <si>
    <t>млн. руб.</t>
  </si>
  <si>
    <t>Ввод в действие жилых домов</t>
  </si>
  <si>
    <t>кв. м общей площади/чел.</t>
  </si>
  <si>
    <t xml:space="preserve">естественный прирост (убыль) на 1 тыс. человек </t>
  </si>
  <si>
    <t xml:space="preserve">миграционный прирост (убыль) на 1 тыс. человек </t>
  </si>
  <si>
    <t>Сташук Галина Николаевна, начальник отдела инвестиционной деятельности и труда комитета экономики Администрации Боровичского муниципального района, тел. (81664) 91-285, econom_mg@boradmin.ru</t>
  </si>
  <si>
    <t>Значение показателя* по годам:</t>
  </si>
  <si>
    <r>
      <t xml:space="preserve">Среднесписочная численность работников (без внешних совместителей) </t>
    </r>
    <r>
      <rPr>
        <sz val="7"/>
        <rFont val="Arial"/>
        <family val="2"/>
        <charset val="204"/>
      </rPr>
      <t>по крупным и средним организациям</t>
    </r>
  </si>
  <si>
    <r>
      <t xml:space="preserve">Уровень безработицы </t>
    </r>
    <r>
      <rPr>
        <sz val="7"/>
        <rFont val="Arial"/>
        <family val="2"/>
        <charset val="204"/>
      </rPr>
      <t>(к численности трудоспособного населения)</t>
    </r>
  </si>
  <si>
    <r>
      <t xml:space="preserve">Объём работ, выполненных по виду деятельности "Строительство" </t>
    </r>
    <r>
      <rPr>
        <sz val="7"/>
        <rFont val="Arial"/>
        <family val="2"/>
        <charset val="204"/>
      </rPr>
      <t xml:space="preserve">(по полному гругу организаций) </t>
    </r>
  </si>
  <si>
    <t>Миграционный прирост (+), убыль (-)</t>
  </si>
  <si>
    <t>Комментарий</t>
  </si>
  <si>
    <t>Численность населения (на конец отчётного года)</t>
  </si>
  <si>
    <t>х</t>
  </si>
  <si>
    <r>
      <t xml:space="preserve">в том числе объём работ, выполненных по виду деятельности «Строительство» </t>
    </r>
    <r>
      <rPr>
        <sz val="5"/>
        <rFont val="Arial"/>
        <family val="2"/>
        <charset val="204"/>
      </rPr>
      <t>(без субъектов малого предпринимательства и организаций со средней численностью работников до 15 человек, не являющихся субъектами малого предпринимательства)</t>
    </r>
  </si>
  <si>
    <t>Боровичский муниципальный район Новгородская область</t>
  </si>
  <si>
    <t>к</t>
  </si>
  <si>
    <t>в 7,6 р.</t>
  </si>
  <si>
    <r>
      <t>Индекс промышленного производства</t>
    </r>
    <r>
      <rPr>
        <sz val="7"/>
        <rFont val="Arial"/>
        <family val="2"/>
        <charset val="204"/>
      </rPr>
      <t xml:space="preserve"> </t>
    </r>
    <r>
      <rPr>
        <sz val="5"/>
        <rFont val="Arial"/>
        <family val="2"/>
        <charset val="204"/>
      </rPr>
      <t xml:space="preserve"> (без субъектов малого предпринимательства и организаций со средней численностью работников до 15 человек)</t>
    </r>
  </si>
  <si>
    <r>
      <rPr>
        <b/>
        <sz val="7"/>
        <rFont val="Arial"/>
        <family val="2"/>
        <charset val="204"/>
      </rPr>
      <t xml:space="preserve">Объём отгруженной промышленной продукции </t>
    </r>
    <r>
      <rPr>
        <sz val="5"/>
        <rFont val="Arial"/>
        <family val="2"/>
        <charset val="204"/>
      </rPr>
      <t>(в действующих ценах, без НДС и акцизов; по фактическим видам деятельности, осуществляемым организациями, независимо от их основного вида деятельности; без  субъектов малого предпринимательства  и организаций со средней численностью работников до 15 человек)</t>
    </r>
  </si>
  <si>
    <r>
      <t>Инвестиции в основной капитал</t>
    </r>
    <r>
      <rPr>
        <b/>
        <sz val="5"/>
        <rFont val="Arial"/>
        <family val="2"/>
        <charset val="204"/>
      </rPr>
      <t xml:space="preserve"> </t>
    </r>
    <r>
      <rPr>
        <sz val="5"/>
        <rFont val="Arial"/>
        <family val="2"/>
        <charset val="204"/>
      </rPr>
      <t>(без субъектов малого предпринимательства и объема инвестиций, не наблюдаемых прямыми статистическими методами)</t>
    </r>
  </si>
  <si>
    <r>
      <t>Оборот розничной торговли</t>
    </r>
    <r>
      <rPr>
        <sz val="7"/>
        <rFont val="Arial"/>
        <family val="2"/>
        <charset val="204"/>
      </rPr>
      <t xml:space="preserve"> (по полному кругу организаций)</t>
    </r>
  </si>
  <si>
    <r>
      <t xml:space="preserve">в том числе оборот розничной торговли  </t>
    </r>
    <r>
      <rPr>
        <sz val="7"/>
        <rFont val="Arial"/>
        <family val="2"/>
        <charset val="204"/>
      </rPr>
      <t>(по крупным и средним организациям)</t>
    </r>
  </si>
  <si>
    <r>
      <t xml:space="preserve">Оборот общественного питания </t>
    </r>
    <r>
      <rPr>
        <sz val="7"/>
        <rFont val="Arial"/>
        <family val="2"/>
        <charset val="204"/>
      </rPr>
      <t>(по полному кругу организаций)</t>
    </r>
  </si>
  <si>
    <r>
      <t xml:space="preserve">в том числе оборот общественного питания </t>
    </r>
    <r>
      <rPr>
        <sz val="7"/>
        <rFont val="Arial"/>
        <family val="2"/>
        <charset val="204"/>
      </rPr>
      <t>(по крупным и средним организациям)</t>
    </r>
  </si>
  <si>
    <r>
      <t>Среднемесячная заработная плата одного работника</t>
    </r>
    <r>
      <rPr>
        <sz val="7"/>
        <rFont val="Arial"/>
        <family val="2"/>
        <charset val="204"/>
      </rPr>
      <t xml:space="preserve"> (по крупным и средним организациям)</t>
    </r>
  </si>
  <si>
    <t>нет стат данных</t>
  </si>
</sst>
</file>

<file path=xl/styles.xml><?xml version="1.0" encoding="utf-8"?>
<styleSheet xmlns="http://schemas.openxmlformats.org/spreadsheetml/2006/main">
  <numFmts count="11">
    <numFmt numFmtId="164" formatCode="_-* #,##0.00_-;\-* #,##0.00_-;_-* &quot;-&quot;??_-;_-@_-"/>
    <numFmt numFmtId="165" formatCode="#,##0.0"/>
    <numFmt numFmtId="166" formatCode="0.0"/>
    <numFmt numFmtId="167" formatCode="_-* #,##0.0_-;\-* #,##0.0_-;_-* &quot;-&quot;??_-;_-@_-"/>
    <numFmt numFmtId="168" formatCode="_-* #,##0.000_-;\-* #,##0.000_-;_-* &quot;-&quot;??_-;_-@_-"/>
    <numFmt numFmtId="169" formatCode="_-* #,##0.000\ _₽_-;\-* #,##0.000\ _₽_-;_-* &quot;-&quot;???\ _₽_-;_-@_-"/>
    <numFmt numFmtId="170" formatCode="_-* #,##0.000\ _₽_-;\-* #,##0.000\ _₽_-;_-* &quot;-&quot;?\ _₽_-;_-@_-"/>
    <numFmt numFmtId="171" formatCode="_-* #,##0.0000_-;\-* #,##0.0000_-;_-* &quot;-&quot;??_-;_-@_-"/>
    <numFmt numFmtId="172" formatCode="_-* #,##0_-;\-* #,##0_-;_-* &quot;-&quot;??_-;_-@_-"/>
    <numFmt numFmtId="173" formatCode="#,##0.000"/>
    <numFmt numFmtId="174" formatCode="0.000"/>
  </numFmts>
  <fonts count="14">
    <font>
      <sz val="11"/>
      <color theme="1"/>
      <name val="Calibri"/>
      <family val="2"/>
      <charset val="204"/>
      <scheme val="minor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b/>
      <sz val="5"/>
      <name val="Arial"/>
      <family val="2"/>
      <charset val="204"/>
    </font>
    <font>
      <sz val="5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6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u/>
      <sz val="8"/>
      <name val="Arial"/>
      <family val="2"/>
      <charset val="204"/>
    </font>
    <font>
      <sz val="9"/>
      <name val="Arial"/>
      <family val="2"/>
      <charset val="204"/>
    </font>
    <font>
      <b/>
      <sz val="6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6" fillId="0" borderId="0"/>
  </cellStyleXfs>
  <cellXfs count="56">
    <xf numFmtId="0" fontId="0" fillId="0" borderId="0" xfId="0"/>
    <xf numFmtId="0" fontId="4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166" fontId="2" fillId="0" borderId="3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167" fontId="2" fillId="0" borderId="1" xfId="1" applyNumberFormat="1" applyFont="1" applyFill="1" applyBorder="1" applyAlignment="1">
      <alignment horizontal="center" vertical="top" wrapText="1"/>
    </xf>
    <xf numFmtId="168" fontId="2" fillId="0" borderId="1" xfId="1" applyNumberFormat="1" applyFont="1" applyFill="1" applyBorder="1" applyAlignment="1">
      <alignment horizontal="center" vertical="top" wrapText="1"/>
    </xf>
    <xf numFmtId="170" fontId="2" fillId="0" borderId="3" xfId="0" applyNumberFormat="1" applyFont="1" applyFill="1" applyBorder="1" applyAlignment="1">
      <alignment horizontal="center" vertical="top" wrapText="1"/>
    </xf>
    <xf numFmtId="169" fontId="2" fillId="0" borderId="3" xfId="0" applyNumberFormat="1" applyFont="1" applyFill="1" applyBorder="1" applyAlignment="1">
      <alignment horizontal="center" vertical="top" wrapText="1"/>
    </xf>
    <xf numFmtId="165" fontId="13" fillId="0" borderId="10" xfId="0" applyNumberFormat="1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171" fontId="2" fillId="0" borderId="1" xfId="1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vertical="top" wrapText="1"/>
    </xf>
    <xf numFmtId="172" fontId="2" fillId="0" borderId="1" xfId="1" applyNumberFormat="1" applyFont="1" applyFill="1" applyBorder="1" applyAlignment="1">
      <alignment horizontal="center" vertical="top" wrapText="1"/>
    </xf>
    <xf numFmtId="3" fontId="2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top" wrapText="1"/>
    </xf>
    <xf numFmtId="3" fontId="2" fillId="0" borderId="5" xfId="0" applyNumberFormat="1" applyFont="1" applyFill="1" applyBorder="1" applyAlignment="1">
      <alignment horizontal="center" vertical="top" wrapText="1"/>
    </xf>
    <xf numFmtId="173" fontId="2" fillId="0" borderId="1" xfId="0" applyNumberFormat="1" applyFont="1" applyFill="1" applyBorder="1" applyAlignment="1">
      <alignment horizontal="center" vertical="top" wrapText="1"/>
    </xf>
    <xf numFmtId="174" fontId="2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2" fontId="7" fillId="0" borderId="0" xfId="0" applyNumberFormat="1" applyFont="1" applyFill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top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4"/>
  <sheetViews>
    <sheetView tabSelected="1" zoomScale="214" zoomScaleNormal="214" workbookViewId="0">
      <selection activeCell="F47" sqref="F47"/>
    </sheetView>
  </sheetViews>
  <sheetFormatPr defaultRowHeight="12.75"/>
  <cols>
    <col min="1" max="1" width="2.7109375" style="11" customWidth="1"/>
    <col min="2" max="2" width="43.140625" style="10" customWidth="1"/>
    <col min="3" max="3" width="7.5703125" style="12" customWidth="1"/>
    <col min="4" max="6" width="9.7109375" style="10" customWidth="1"/>
    <col min="7" max="7" width="8.140625" style="12" customWidth="1"/>
    <col min="8" max="16384" width="9.140625" style="10"/>
  </cols>
  <sheetData>
    <row r="1" spans="1:7" ht="34.5" customHeight="1">
      <c r="A1" s="55" t="s">
        <v>70</v>
      </c>
      <c r="B1" s="55"/>
      <c r="C1" s="55"/>
      <c r="D1" s="55"/>
      <c r="E1" s="55"/>
      <c r="F1" s="55"/>
      <c r="G1" s="55"/>
    </row>
    <row r="2" spans="1:7" ht="14.25" customHeight="1">
      <c r="A2" s="53" t="s">
        <v>88</v>
      </c>
      <c r="B2" s="53"/>
      <c r="C2" s="53"/>
      <c r="D2" s="53"/>
      <c r="E2" s="53"/>
      <c r="F2" s="53"/>
      <c r="G2" s="53"/>
    </row>
    <row r="3" spans="1:7" ht="3" customHeight="1"/>
    <row r="4" spans="1:7" s="13" customFormat="1" ht="13.5" customHeight="1">
      <c r="A4" s="48" t="s">
        <v>0</v>
      </c>
      <c r="B4" s="46" t="s">
        <v>1</v>
      </c>
      <c r="C4" s="44" t="s">
        <v>2</v>
      </c>
      <c r="D4" s="41" t="s">
        <v>79</v>
      </c>
      <c r="E4" s="42"/>
      <c r="F4" s="43"/>
      <c r="G4" s="44" t="s">
        <v>84</v>
      </c>
    </row>
    <row r="5" spans="1:7" s="13" customFormat="1" ht="10.5" customHeight="1">
      <c r="A5" s="49"/>
      <c r="B5" s="47"/>
      <c r="C5" s="45"/>
      <c r="D5" s="14">
        <v>2020</v>
      </c>
      <c r="E5" s="14">
        <v>2021</v>
      </c>
      <c r="F5" s="15">
        <v>2022</v>
      </c>
      <c r="G5" s="45"/>
    </row>
    <row r="6" spans="1:7" s="18" customFormat="1" ht="19.5" customHeight="1">
      <c r="A6" s="50" t="s">
        <v>3</v>
      </c>
      <c r="B6" s="8" t="s">
        <v>91</v>
      </c>
      <c r="C6" s="6" t="s">
        <v>4</v>
      </c>
      <c r="D6" s="16" t="s">
        <v>86</v>
      </c>
      <c r="E6" s="16" t="s">
        <v>86</v>
      </c>
      <c r="F6" s="16" t="s">
        <v>86</v>
      </c>
      <c r="G6" s="4" t="s">
        <v>99</v>
      </c>
    </row>
    <row r="7" spans="1:7" s="18" customFormat="1" ht="12" customHeight="1">
      <c r="A7" s="51"/>
      <c r="B7" s="19" t="s">
        <v>5</v>
      </c>
      <c r="C7" s="6"/>
      <c r="D7" s="16"/>
      <c r="E7" s="16"/>
      <c r="F7" s="17"/>
      <c r="G7" s="4"/>
    </row>
    <row r="8" spans="1:7" s="18" customFormat="1" ht="11.25" customHeight="1">
      <c r="A8" s="20" t="s">
        <v>6</v>
      </c>
      <c r="B8" s="2" t="s">
        <v>7</v>
      </c>
      <c r="C8" s="1" t="s">
        <v>4</v>
      </c>
      <c r="D8" s="16" t="s">
        <v>86</v>
      </c>
      <c r="E8" s="16" t="s">
        <v>86</v>
      </c>
      <c r="F8" s="16" t="s">
        <v>86</v>
      </c>
      <c r="G8" s="4" t="s">
        <v>99</v>
      </c>
    </row>
    <row r="9" spans="1:7" s="18" customFormat="1" ht="21" customHeight="1">
      <c r="A9" s="20" t="s">
        <v>8</v>
      </c>
      <c r="B9" s="2" t="s">
        <v>9</v>
      </c>
      <c r="C9" s="1" t="s">
        <v>4</v>
      </c>
      <c r="D9" s="16" t="s">
        <v>86</v>
      </c>
      <c r="E9" s="16" t="s">
        <v>86</v>
      </c>
      <c r="F9" s="16" t="s">
        <v>86</v>
      </c>
      <c r="G9" s="4" t="s">
        <v>99</v>
      </c>
    </row>
    <row r="10" spans="1:7" s="18" customFormat="1" ht="21.75" customHeight="1">
      <c r="A10" s="20" t="s">
        <v>10</v>
      </c>
      <c r="B10" s="2" t="s">
        <v>11</v>
      </c>
      <c r="C10" s="1" t="s">
        <v>4</v>
      </c>
      <c r="D10" s="16" t="s">
        <v>86</v>
      </c>
      <c r="E10" s="16" t="s">
        <v>86</v>
      </c>
      <c r="F10" s="16" t="s">
        <v>86</v>
      </c>
      <c r="G10" s="4" t="s">
        <v>99</v>
      </c>
    </row>
    <row r="11" spans="1:7" s="18" customFormat="1" ht="36" customHeight="1">
      <c r="A11" s="50" t="s">
        <v>12</v>
      </c>
      <c r="B11" s="2" t="s">
        <v>92</v>
      </c>
      <c r="C11" s="21" t="s">
        <v>73</v>
      </c>
      <c r="D11" s="16" t="s">
        <v>86</v>
      </c>
      <c r="E11" s="16" t="s">
        <v>86</v>
      </c>
      <c r="F11" s="16" t="s">
        <v>86</v>
      </c>
      <c r="G11" s="4" t="s">
        <v>99</v>
      </c>
    </row>
    <row r="12" spans="1:7" s="18" customFormat="1" ht="11.25" customHeight="1">
      <c r="A12" s="51"/>
      <c r="B12" s="2" t="s">
        <v>5</v>
      </c>
      <c r="C12" s="1"/>
      <c r="D12" s="16"/>
      <c r="E12" s="16"/>
      <c r="F12" s="17"/>
      <c r="G12" s="4"/>
    </row>
    <row r="13" spans="1:7" s="18" customFormat="1" ht="11.25" customHeight="1">
      <c r="A13" s="50" t="s">
        <v>13</v>
      </c>
      <c r="B13" s="5" t="s">
        <v>7</v>
      </c>
      <c r="C13" s="6" t="s">
        <v>73</v>
      </c>
      <c r="D13" s="22">
        <v>14142.156800000001</v>
      </c>
      <c r="E13" s="22">
        <v>14849.7</v>
      </c>
      <c r="F13" s="22">
        <v>19648</v>
      </c>
      <c r="G13" s="4"/>
    </row>
    <row r="14" spans="1:7" s="18" customFormat="1" ht="11.25" customHeight="1">
      <c r="A14" s="52"/>
      <c r="B14" s="2" t="s">
        <v>62</v>
      </c>
      <c r="C14" s="1" t="s">
        <v>4</v>
      </c>
      <c r="D14" s="22">
        <v>85.9</v>
      </c>
      <c r="E14" s="22">
        <v>105</v>
      </c>
      <c r="F14" s="22">
        <v>132.30000000000001</v>
      </c>
      <c r="G14" s="4"/>
    </row>
    <row r="15" spans="1:7" s="18" customFormat="1" ht="11.25" customHeight="1">
      <c r="A15" s="51"/>
      <c r="B15" s="2" t="s">
        <v>14</v>
      </c>
      <c r="C15" s="1" t="s">
        <v>15</v>
      </c>
      <c r="D15" s="23">
        <f>D13/D60*1000</f>
        <v>226.77522850453801</v>
      </c>
      <c r="E15" s="23">
        <f t="shared" ref="E15:F15" si="0">E13/E60*1000</f>
        <v>241.95424772705053</v>
      </c>
      <c r="F15" s="23">
        <f t="shared" si="0"/>
        <v>321.51331184238518</v>
      </c>
      <c r="G15" s="4"/>
    </row>
    <row r="16" spans="1:7" s="18" customFormat="1" ht="18" customHeight="1">
      <c r="A16" s="50" t="s">
        <v>16</v>
      </c>
      <c r="B16" s="5" t="s">
        <v>9</v>
      </c>
      <c r="C16" s="6" t="s">
        <v>63</v>
      </c>
      <c r="D16" s="22">
        <v>531.68809999999996</v>
      </c>
      <c r="E16" s="22">
        <v>635.1</v>
      </c>
      <c r="F16" s="22">
        <v>676.4</v>
      </c>
      <c r="G16" s="4"/>
    </row>
    <row r="17" spans="1:8" s="18" customFormat="1" ht="9.75" customHeight="1">
      <c r="A17" s="52"/>
      <c r="B17" s="2" t="s">
        <v>62</v>
      </c>
      <c r="C17" s="1" t="s">
        <v>4</v>
      </c>
      <c r="D17" s="22">
        <v>102.7</v>
      </c>
      <c r="E17" s="22">
        <v>119.5</v>
      </c>
      <c r="F17" s="22">
        <v>106.5</v>
      </c>
      <c r="G17" s="4"/>
    </row>
    <row r="18" spans="1:8" s="18" customFormat="1" ht="9.75" customHeight="1">
      <c r="A18" s="51"/>
      <c r="B18" s="2" t="s">
        <v>14</v>
      </c>
      <c r="C18" s="1" t="s">
        <v>15</v>
      </c>
      <c r="D18" s="24">
        <f>D16/D60*1000</f>
        <v>8.5258346428915033</v>
      </c>
      <c r="E18" s="24">
        <f t="shared" ref="E18:F18" si="1">E16/E60*1000</f>
        <v>10.348030110470232</v>
      </c>
      <c r="F18" s="24">
        <f t="shared" si="1"/>
        <v>11.068383760697747</v>
      </c>
      <c r="G18" s="4"/>
    </row>
    <row r="19" spans="1:8" s="18" customFormat="1" ht="18" customHeight="1">
      <c r="A19" s="50" t="s">
        <v>17</v>
      </c>
      <c r="B19" s="5" t="s">
        <v>11</v>
      </c>
      <c r="C19" s="6" t="s">
        <v>73</v>
      </c>
      <c r="D19" s="22" t="s">
        <v>89</v>
      </c>
      <c r="E19" s="22" t="s">
        <v>89</v>
      </c>
      <c r="F19" s="22" t="s">
        <v>89</v>
      </c>
      <c r="G19" s="4" t="s">
        <v>99</v>
      </c>
    </row>
    <row r="20" spans="1:8" s="18" customFormat="1" ht="9" customHeight="1">
      <c r="A20" s="52"/>
      <c r="B20" s="2" t="s">
        <v>62</v>
      </c>
      <c r="C20" s="1" t="s">
        <v>4</v>
      </c>
      <c r="D20" s="1" t="s">
        <v>86</v>
      </c>
      <c r="E20" s="1" t="s">
        <v>86</v>
      </c>
      <c r="F20" s="1" t="s">
        <v>86</v>
      </c>
      <c r="G20" s="4"/>
    </row>
    <row r="21" spans="1:8" s="18" customFormat="1" ht="9" customHeight="1">
      <c r="A21" s="51"/>
      <c r="B21" s="2" t="s">
        <v>14</v>
      </c>
      <c r="C21" s="1" t="s">
        <v>15</v>
      </c>
      <c r="D21" s="1" t="s">
        <v>86</v>
      </c>
      <c r="E21" s="1" t="s">
        <v>86</v>
      </c>
      <c r="F21" s="1" t="s">
        <v>86</v>
      </c>
      <c r="G21" s="4"/>
    </row>
    <row r="22" spans="1:8" s="18" customFormat="1" ht="18" customHeight="1">
      <c r="A22" s="50" t="s">
        <v>18</v>
      </c>
      <c r="B22" s="5" t="s">
        <v>93</v>
      </c>
      <c r="C22" s="6" t="s">
        <v>73</v>
      </c>
      <c r="D22" s="23">
        <v>1435.1679999999999</v>
      </c>
      <c r="E22" s="23">
        <v>1166.867</v>
      </c>
      <c r="F22" s="23">
        <v>1895.42</v>
      </c>
      <c r="G22" s="4"/>
    </row>
    <row r="23" spans="1:8" s="18" customFormat="1" ht="9.75" customHeight="1">
      <c r="A23" s="52"/>
      <c r="B23" s="2" t="s">
        <v>65</v>
      </c>
      <c r="C23" s="1" t="s">
        <v>4</v>
      </c>
      <c r="D23" s="22">
        <v>108.5</v>
      </c>
      <c r="E23" s="22">
        <v>75.3</v>
      </c>
      <c r="F23" s="22">
        <v>125.7</v>
      </c>
      <c r="G23" s="4"/>
    </row>
    <row r="24" spans="1:8" s="18" customFormat="1" ht="9.75" customHeight="1">
      <c r="A24" s="51"/>
      <c r="B24" s="2" t="s">
        <v>14</v>
      </c>
      <c r="C24" s="1" t="s">
        <v>15</v>
      </c>
      <c r="D24" s="25">
        <f>D22/D60*1000</f>
        <v>23.013501812000897</v>
      </c>
      <c r="E24" s="25">
        <f t="shared" ref="E24:F24" si="2">E22/E60*1000</f>
        <v>19.012399387362727</v>
      </c>
      <c r="F24" s="25">
        <f t="shared" si="2"/>
        <v>31.016020029127326</v>
      </c>
      <c r="G24" s="4"/>
    </row>
    <row r="25" spans="1:8" s="18" customFormat="1" ht="21" customHeight="1">
      <c r="A25" s="50" t="s">
        <v>19</v>
      </c>
      <c r="B25" s="5" t="s">
        <v>82</v>
      </c>
      <c r="C25" s="6" t="s">
        <v>73</v>
      </c>
      <c r="D25" s="1" t="s">
        <v>86</v>
      </c>
      <c r="E25" s="1" t="s">
        <v>86</v>
      </c>
      <c r="F25" s="1" t="s">
        <v>86</v>
      </c>
      <c r="G25" s="4" t="s">
        <v>99</v>
      </c>
      <c r="H25" s="26"/>
    </row>
    <row r="26" spans="1:8" s="18" customFormat="1" ht="10.5" customHeight="1">
      <c r="A26" s="52"/>
      <c r="B26" s="2" t="s">
        <v>65</v>
      </c>
      <c r="C26" s="1" t="s">
        <v>4</v>
      </c>
      <c r="D26" s="1" t="s">
        <v>86</v>
      </c>
      <c r="E26" s="1" t="s">
        <v>86</v>
      </c>
      <c r="F26" s="1" t="s">
        <v>86</v>
      </c>
      <c r="G26" s="4"/>
      <c r="H26" s="27"/>
    </row>
    <row r="27" spans="1:8" s="18" customFormat="1" ht="10.5" customHeight="1">
      <c r="A27" s="51"/>
      <c r="B27" s="2" t="s">
        <v>14</v>
      </c>
      <c r="C27" s="1" t="s">
        <v>15</v>
      </c>
      <c r="D27" s="1" t="s">
        <v>86</v>
      </c>
      <c r="E27" s="1" t="s">
        <v>86</v>
      </c>
      <c r="F27" s="1" t="s">
        <v>86</v>
      </c>
      <c r="G27" s="4"/>
    </row>
    <row r="28" spans="1:8" s="18" customFormat="1" ht="34.5" customHeight="1">
      <c r="A28" s="50" t="s">
        <v>20</v>
      </c>
      <c r="B28" s="8" t="s">
        <v>87</v>
      </c>
      <c r="C28" s="6" t="s">
        <v>73</v>
      </c>
      <c r="D28" s="23">
        <v>87.953000000000003</v>
      </c>
      <c r="E28" s="28">
        <v>111.7683</v>
      </c>
      <c r="F28" s="28">
        <v>131.63489999999999</v>
      </c>
      <c r="G28" s="4"/>
    </row>
    <row r="29" spans="1:8" s="18" customFormat="1" ht="10.5" customHeight="1">
      <c r="A29" s="52"/>
      <c r="B29" s="19" t="s">
        <v>65</v>
      </c>
      <c r="C29" s="1" t="s">
        <v>4</v>
      </c>
      <c r="D29" s="22">
        <v>79.599999999999994</v>
      </c>
      <c r="E29" s="22">
        <v>116.4</v>
      </c>
      <c r="F29" s="22">
        <v>100.3</v>
      </c>
      <c r="G29" s="4"/>
    </row>
    <row r="30" spans="1:8" s="18" customFormat="1" ht="10.5" customHeight="1">
      <c r="A30" s="51"/>
      <c r="B30" s="19" t="s">
        <v>14</v>
      </c>
      <c r="C30" s="1" t="s">
        <v>15</v>
      </c>
      <c r="D30" s="23">
        <f t="shared" ref="D30:E30" si="3">D28/D60*1000</f>
        <v>1.4103620794714731</v>
      </c>
      <c r="E30" s="23">
        <f t="shared" si="3"/>
        <v>1.8211017694789324</v>
      </c>
      <c r="F30" s="23">
        <f>F28/F60*1000</f>
        <v>2.1540295527810049</v>
      </c>
      <c r="G30" s="4"/>
    </row>
    <row r="31" spans="1:8" s="18" customFormat="1" ht="15.75" customHeight="1">
      <c r="A31" s="50" t="s">
        <v>21</v>
      </c>
      <c r="B31" s="5" t="s">
        <v>74</v>
      </c>
      <c r="C31" s="6" t="s">
        <v>66</v>
      </c>
      <c r="D31" s="22">
        <v>13925</v>
      </c>
      <c r="E31" s="22">
        <v>13965</v>
      </c>
      <c r="F31" s="22">
        <v>15903</v>
      </c>
      <c r="G31" s="4"/>
    </row>
    <row r="32" spans="1:8" s="18" customFormat="1" ht="10.5" customHeight="1">
      <c r="A32" s="52"/>
      <c r="B32" s="2" t="s">
        <v>64</v>
      </c>
      <c r="C32" s="1" t="s">
        <v>4</v>
      </c>
      <c r="D32" s="22">
        <v>66.599999999999994</v>
      </c>
      <c r="E32" s="22">
        <v>100.3</v>
      </c>
      <c r="F32" s="22">
        <v>113.9</v>
      </c>
      <c r="G32" s="4"/>
    </row>
    <row r="33" spans="1:7" s="18" customFormat="1" ht="15" customHeight="1">
      <c r="A33" s="51"/>
      <c r="B33" s="2" t="s">
        <v>71</v>
      </c>
      <c r="C33" s="1" t="s">
        <v>75</v>
      </c>
      <c r="D33" s="24">
        <f t="shared" ref="D33:F33" si="4">D31/D60</f>
        <v>0.22329303101247555</v>
      </c>
      <c r="E33" s="24">
        <f t="shared" si="4"/>
        <v>0.22753934890996189</v>
      </c>
      <c r="F33" s="24">
        <f t="shared" si="4"/>
        <v>0.26023138223887682</v>
      </c>
      <c r="G33" s="4"/>
    </row>
    <row r="34" spans="1:7" s="18" customFormat="1" ht="18" customHeight="1">
      <c r="A34" s="50" t="s">
        <v>22</v>
      </c>
      <c r="B34" s="8" t="s">
        <v>23</v>
      </c>
      <c r="C34" s="6" t="s">
        <v>66</v>
      </c>
      <c r="D34" s="22">
        <v>13925</v>
      </c>
      <c r="E34" s="22">
        <v>12802</v>
      </c>
      <c r="F34" s="22">
        <v>15903</v>
      </c>
      <c r="G34" s="4"/>
    </row>
    <row r="35" spans="1:7" s="18" customFormat="1" ht="11.25" customHeight="1">
      <c r="A35" s="52"/>
      <c r="B35" s="19" t="s">
        <v>64</v>
      </c>
      <c r="C35" s="1" t="s">
        <v>4</v>
      </c>
      <c r="D35" s="22">
        <v>66.599999999999994</v>
      </c>
      <c r="E35" s="22">
        <v>91.9</v>
      </c>
      <c r="F35" s="22">
        <v>124.2</v>
      </c>
      <c r="G35" s="4"/>
    </row>
    <row r="36" spans="1:7" s="18" customFormat="1" ht="13.5" customHeight="1">
      <c r="A36" s="50" t="s">
        <v>24</v>
      </c>
      <c r="B36" s="5" t="s">
        <v>94</v>
      </c>
      <c r="C36" s="6" t="s">
        <v>73</v>
      </c>
      <c r="D36" s="22">
        <v>14044</v>
      </c>
      <c r="E36" s="22">
        <v>15519</v>
      </c>
      <c r="F36" s="22">
        <v>17374.3</v>
      </c>
      <c r="G36" s="4"/>
    </row>
    <row r="37" spans="1:7" s="18" customFormat="1" ht="13.5" customHeight="1">
      <c r="A37" s="52"/>
      <c r="B37" s="2" t="s">
        <v>65</v>
      </c>
      <c r="C37" s="1" t="s">
        <v>4</v>
      </c>
      <c r="D37" s="22">
        <v>94</v>
      </c>
      <c r="E37" s="22">
        <v>103.1</v>
      </c>
      <c r="F37" s="22">
        <v>98.7</v>
      </c>
      <c r="G37" s="4"/>
    </row>
    <row r="38" spans="1:7" s="18" customFormat="1" ht="13.5" customHeight="1">
      <c r="A38" s="51"/>
      <c r="B38" s="2" t="s">
        <v>14</v>
      </c>
      <c r="C38" s="1" t="s">
        <v>15</v>
      </c>
      <c r="D38" s="23">
        <f t="shared" ref="D38:E38" si="5">D36/D60*1000</f>
        <v>225.20124434751932</v>
      </c>
      <c r="E38" s="23">
        <f t="shared" si="5"/>
        <v>252.85951705934107</v>
      </c>
      <c r="F38" s="23">
        <f>F36/F60*1000</f>
        <v>284.30724419498944</v>
      </c>
      <c r="G38" s="4"/>
    </row>
    <row r="39" spans="1:7" s="18" customFormat="1" ht="18.75" customHeight="1">
      <c r="A39" s="50" t="s">
        <v>25</v>
      </c>
      <c r="B39" s="8" t="s">
        <v>95</v>
      </c>
      <c r="C39" s="6" t="s">
        <v>73</v>
      </c>
      <c r="D39" s="1" t="s">
        <v>86</v>
      </c>
      <c r="E39" s="1" t="s">
        <v>86</v>
      </c>
      <c r="F39" s="1" t="s">
        <v>86</v>
      </c>
      <c r="G39" s="4" t="s">
        <v>99</v>
      </c>
    </row>
    <row r="40" spans="1:7" s="18" customFormat="1" ht="11.25" customHeight="1">
      <c r="A40" s="52"/>
      <c r="B40" s="19" t="s">
        <v>65</v>
      </c>
      <c r="C40" s="1" t="s">
        <v>4</v>
      </c>
      <c r="D40" s="1" t="s">
        <v>86</v>
      </c>
      <c r="E40" s="1" t="s">
        <v>86</v>
      </c>
      <c r="F40" s="1" t="s">
        <v>86</v>
      </c>
      <c r="G40" s="4"/>
    </row>
    <row r="41" spans="1:7" s="18" customFormat="1" ht="11.25" customHeight="1">
      <c r="A41" s="51"/>
      <c r="B41" s="19" t="s">
        <v>14</v>
      </c>
      <c r="C41" s="1" t="s">
        <v>15</v>
      </c>
      <c r="D41" s="1" t="s">
        <v>86</v>
      </c>
      <c r="E41" s="1" t="s">
        <v>86</v>
      </c>
      <c r="F41" s="1" t="s">
        <v>86</v>
      </c>
      <c r="G41" s="4"/>
    </row>
    <row r="42" spans="1:7" s="18" customFormat="1" ht="18" customHeight="1">
      <c r="A42" s="50" t="s">
        <v>26</v>
      </c>
      <c r="B42" s="5" t="s">
        <v>96</v>
      </c>
      <c r="C42" s="6" t="s">
        <v>73</v>
      </c>
      <c r="D42" s="22">
        <v>505</v>
      </c>
      <c r="E42" s="22">
        <v>531.29999999999995</v>
      </c>
      <c r="F42" s="22">
        <v>578.6</v>
      </c>
      <c r="G42" s="4"/>
    </row>
    <row r="43" spans="1:7" s="18" customFormat="1" ht="12" customHeight="1">
      <c r="A43" s="52"/>
      <c r="B43" s="2" t="s">
        <v>65</v>
      </c>
      <c r="C43" s="1" t="s">
        <v>4</v>
      </c>
      <c r="D43" s="22">
        <v>84.1</v>
      </c>
      <c r="E43" s="22">
        <v>100.6</v>
      </c>
      <c r="F43" s="22">
        <v>100.1</v>
      </c>
      <c r="G43" s="4"/>
    </row>
    <row r="44" spans="1:7" s="18" customFormat="1" ht="12" customHeight="1">
      <c r="A44" s="51"/>
      <c r="B44" s="2" t="s">
        <v>14</v>
      </c>
      <c r="C44" s="1" t="s">
        <v>15</v>
      </c>
      <c r="D44" s="23">
        <f>D42/D60*1000</f>
        <v>8.0978801193034204</v>
      </c>
      <c r="E44" s="23">
        <f>E42/E60*1000</f>
        <v>8.6567601916120829</v>
      </c>
      <c r="F44" s="23">
        <f>F42/F60*1000</f>
        <v>9.4680172145767543</v>
      </c>
      <c r="G44" s="4"/>
    </row>
    <row r="45" spans="1:7" s="18" customFormat="1" ht="20.25" customHeight="1">
      <c r="A45" s="50" t="s">
        <v>27</v>
      </c>
      <c r="B45" s="8" t="s">
        <v>97</v>
      </c>
      <c r="C45" s="6" t="s">
        <v>73</v>
      </c>
      <c r="D45" s="1" t="s">
        <v>86</v>
      </c>
      <c r="E45" s="1" t="s">
        <v>86</v>
      </c>
      <c r="F45" s="1" t="s">
        <v>86</v>
      </c>
      <c r="G45" s="4" t="s">
        <v>99</v>
      </c>
    </row>
    <row r="46" spans="1:7" s="18" customFormat="1" ht="10.5" customHeight="1">
      <c r="A46" s="52"/>
      <c r="B46" s="19" t="s">
        <v>65</v>
      </c>
      <c r="C46" s="1" t="s">
        <v>4</v>
      </c>
      <c r="D46" s="1" t="s">
        <v>86</v>
      </c>
      <c r="E46" s="1" t="s">
        <v>86</v>
      </c>
      <c r="F46" s="1" t="s">
        <v>86</v>
      </c>
      <c r="G46" s="29"/>
    </row>
    <row r="47" spans="1:7" s="18" customFormat="1" ht="10.5" customHeight="1">
      <c r="A47" s="51"/>
      <c r="B47" s="19" t="s">
        <v>14</v>
      </c>
      <c r="C47" s="1" t="s">
        <v>15</v>
      </c>
      <c r="D47" s="1" t="s">
        <v>86</v>
      </c>
      <c r="E47" s="1" t="s">
        <v>86</v>
      </c>
      <c r="F47" s="1" t="s">
        <v>86</v>
      </c>
      <c r="G47" s="29"/>
    </row>
    <row r="48" spans="1:7" s="18" customFormat="1" ht="19.5" customHeight="1">
      <c r="A48" s="50" t="s">
        <v>28</v>
      </c>
      <c r="B48" s="5" t="s">
        <v>80</v>
      </c>
      <c r="C48" s="6" t="s">
        <v>29</v>
      </c>
      <c r="D48" s="30">
        <v>14895</v>
      </c>
      <c r="E48" s="30">
        <v>14333</v>
      </c>
      <c r="F48" s="30">
        <v>14484</v>
      </c>
      <c r="G48" s="4"/>
    </row>
    <row r="49" spans="1:7" s="18" customFormat="1" ht="10.5" customHeight="1">
      <c r="A49" s="51"/>
      <c r="B49" s="2" t="s">
        <v>64</v>
      </c>
      <c r="C49" s="1" t="s">
        <v>4</v>
      </c>
      <c r="D49" s="22">
        <v>96.1</v>
      </c>
      <c r="E49" s="22">
        <v>96.2</v>
      </c>
      <c r="F49" s="22">
        <v>101.1</v>
      </c>
      <c r="G49" s="4"/>
    </row>
    <row r="50" spans="1:7" s="18" customFormat="1" ht="18.75" customHeight="1">
      <c r="A50" s="50" t="s">
        <v>30</v>
      </c>
      <c r="B50" s="5" t="s">
        <v>98</v>
      </c>
      <c r="C50" s="6" t="s">
        <v>31</v>
      </c>
      <c r="D50" s="22">
        <v>34869.599999999999</v>
      </c>
      <c r="E50" s="22">
        <v>36883.199999999997</v>
      </c>
      <c r="F50" s="22">
        <v>43039.9</v>
      </c>
      <c r="G50" s="4"/>
    </row>
    <row r="51" spans="1:7" s="18" customFormat="1" ht="11.25" customHeight="1">
      <c r="A51" s="51"/>
      <c r="B51" s="2" t="s">
        <v>64</v>
      </c>
      <c r="C51" s="1" t="s">
        <v>4</v>
      </c>
      <c r="D51" s="16">
        <v>109.6</v>
      </c>
      <c r="E51" s="3">
        <v>105.8</v>
      </c>
      <c r="F51" s="22">
        <v>116.7</v>
      </c>
      <c r="G51" s="4"/>
    </row>
    <row r="52" spans="1:7" s="18" customFormat="1" ht="22.5" customHeight="1">
      <c r="A52" s="20" t="s">
        <v>32</v>
      </c>
      <c r="B52" s="5" t="s">
        <v>81</v>
      </c>
      <c r="C52" s="6" t="s">
        <v>4</v>
      </c>
      <c r="D52" s="16">
        <v>3.53</v>
      </c>
      <c r="E52" s="16">
        <v>0.65</v>
      </c>
      <c r="F52" s="16">
        <v>0.3</v>
      </c>
      <c r="G52" s="9"/>
    </row>
    <row r="53" spans="1:7" s="18" customFormat="1" ht="19.5" customHeight="1">
      <c r="A53" s="50" t="s">
        <v>33</v>
      </c>
      <c r="B53" s="5" t="s">
        <v>34</v>
      </c>
      <c r="C53" s="6" t="s">
        <v>29</v>
      </c>
      <c r="D53" s="31">
        <v>1256</v>
      </c>
      <c r="E53" s="31">
        <v>221</v>
      </c>
      <c r="F53" s="31">
        <v>103</v>
      </c>
      <c r="G53" s="4"/>
    </row>
    <row r="54" spans="1:7" s="18" customFormat="1" ht="12.75" customHeight="1">
      <c r="A54" s="51"/>
      <c r="B54" s="2" t="s">
        <v>64</v>
      </c>
      <c r="C54" s="1" t="s">
        <v>4</v>
      </c>
      <c r="D54" s="7" t="s">
        <v>90</v>
      </c>
      <c r="E54" s="7">
        <f>E53/D53*100</f>
        <v>17.595541401273884</v>
      </c>
      <c r="F54" s="7">
        <f>F53/E53*100</f>
        <v>46.606334841628957</v>
      </c>
      <c r="G54" s="4"/>
    </row>
    <row r="55" spans="1:7" s="18" customFormat="1" ht="21" customHeight="1">
      <c r="A55" s="20" t="s">
        <v>35</v>
      </c>
      <c r="B55" s="5" t="s">
        <v>36</v>
      </c>
      <c r="C55" s="6" t="s">
        <v>29</v>
      </c>
      <c r="D55" s="31">
        <v>219</v>
      </c>
      <c r="E55" s="31">
        <v>291</v>
      </c>
      <c r="F55" s="31">
        <v>425</v>
      </c>
      <c r="G55" s="4"/>
    </row>
    <row r="56" spans="1:7" s="18" customFormat="1" ht="28.5" customHeight="1">
      <c r="A56" s="20" t="s">
        <v>37</v>
      </c>
      <c r="B56" s="5" t="s">
        <v>38</v>
      </c>
      <c r="C56" s="6" t="s">
        <v>39</v>
      </c>
      <c r="D56" s="7">
        <f>D53/D55</f>
        <v>5.7351598173515983</v>
      </c>
      <c r="E56" s="32">
        <f>E53/E55</f>
        <v>0.75945017182130581</v>
      </c>
      <c r="F56" s="32">
        <f>F53/F55</f>
        <v>0.24235294117647058</v>
      </c>
      <c r="G56" s="4"/>
    </row>
    <row r="57" spans="1:7" s="18" customFormat="1" ht="12" customHeight="1">
      <c r="A57" s="50" t="s">
        <v>37</v>
      </c>
      <c r="B57" s="5" t="s">
        <v>85</v>
      </c>
      <c r="C57" s="1" t="s">
        <v>29</v>
      </c>
      <c r="D57" s="31">
        <v>62222</v>
      </c>
      <c r="E57" s="31">
        <v>61374</v>
      </c>
      <c r="F57" s="31">
        <v>60848</v>
      </c>
      <c r="G57" s="4"/>
    </row>
    <row r="58" spans="1:7" s="18" customFormat="1" ht="12" customHeight="1">
      <c r="A58" s="52"/>
      <c r="B58" s="33" t="s">
        <v>69</v>
      </c>
      <c r="C58" s="34" t="s">
        <v>29</v>
      </c>
      <c r="D58" s="35">
        <f>D57-62502</f>
        <v>-280</v>
      </c>
      <c r="E58" s="35">
        <f>E57-D57</f>
        <v>-848</v>
      </c>
      <c r="F58" s="31">
        <f>F57-E57</f>
        <v>-526</v>
      </c>
      <c r="G58" s="4"/>
    </row>
    <row r="59" spans="1:7" s="18" customFormat="1" ht="12" customHeight="1">
      <c r="A59" s="51"/>
      <c r="B59" s="2" t="s">
        <v>40</v>
      </c>
      <c r="C59" s="1" t="s">
        <v>4</v>
      </c>
      <c r="D59" s="7">
        <v>99.6</v>
      </c>
      <c r="E59" s="7">
        <v>98.6</v>
      </c>
      <c r="F59" s="7">
        <v>99.1</v>
      </c>
      <c r="G59" s="4"/>
    </row>
    <row r="60" spans="1:7" s="18" customFormat="1" ht="12" customHeight="1">
      <c r="A60" s="20" t="s">
        <v>41</v>
      </c>
      <c r="B60" s="5" t="s">
        <v>68</v>
      </c>
      <c r="C60" s="6" t="s">
        <v>29</v>
      </c>
      <c r="D60" s="31">
        <v>62362</v>
      </c>
      <c r="E60" s="31">
        <v>61374</v>
      </c>
      <c r="F60" s="31">
        <v>61111</v>
      </c>
      <c r="G60" s="9"/>
    </row>
    <row r="61" spans="1:7" s="18" customFormat="1" ht="12" customHeight="1">
      <c r="A61" s="50" t="s">
        <v>42</v>
      </c>
      <c r="B61" s="5" t="s">
        <v>43</v>
      </c>
      <c r="C61" s="6" t="s">
        <v>29</v>
      </c>
      <c r="D61" s="31">
        <v>466</v>
      </c>
      <c r="E61" s="31">
        <v>447</v>
      </c>
      <c r="F61" s="31">
        <v>427</v>
      </c>
      <c r="G61" s="4"/>
    </row>
    <row r="62" spans="1:7" s="18" customFormat="1" ht="12" customHeight="1">
      <c r="A62" s="52"/>
      <c r="B62" s="2" t="s">
        <v>64</v>
      </c>
      <c r="C62" s="1" t="s">
        <v>4</v>
      </c>
      <c r="D62" s="7">
        <v>88.9</v>
      </c>
      <c r="E62" s="7">
        <v>95.9</v>
      </c>
      <c r="F62" s="7">
        <v>95.5</v>
      </c>
      <c r="G62" s="4"/>
    </row>
    <row r="63" spans="1:7" s="18" customFormat="1" ht="12" customHeight="1">
      <c r="A63" s="51"/>
      <c r="B63" s="2" t="s">
        <v>44</v>
      </c>
      <c r="C63" s="1" t="s">
        <v>45</v>
      </c>
      <c r="D63" s="36">
        <f>D61/D60*1000</f>
        <v>7.4724992784067217</v>
      </c>
      <c r="E63" s="36">
        <f>E61/E60*1000</f>
        <v>7.2832143904585003</v>
      </c>
      <c r="F63" s="36">
        <f>F61/F60*1000</f>
        <v>6.9872854314280577</v>
      </c>
      <c r="G63" s="4"/>
    </row>
    <row r="64" spans="1:7" s="18" customFormat="1" ht="12" customHeight="1">
      <c r="A64" s="50" t="s">
        <v>46</v>
      </c>
      <c r="B64" s="5" t="s">
        <v>47</v>
      </c>
      <c r="C64" s="6" t="s">
        <v>29</v>
      </c>
      <c r="D64" s="31">
        <v>1266</v>
      </c>
      <c r="E64" s="31">
        <v>1528</v>
      </c>
      <c r="F64" s="31">
        <v>1164</v>
      </c>
      <c r="G64" s="4"/>
    </row>
    <row r="65" spans="1:7" s="18" customFormat="1" ht="12" customHeight="1">
      <c r="A65" s="52"/>
      <c r="B65" s="2" t="s">
        <v>64</v>
      </c>
      <c r="C65" s="1" t="s">
        <v>4</v>
      </c>
      <c r="D65" s="7">
        <v>108.3</v>
      </c>
      <c r="E65" s="7">
        <v>120.7</v>
      </c>
      <c r="F65" s="7">
        <v>76.2</v>
      </c>
      <c r="G65" s="4"/>
    </row>
    <row r="66" spans="1:7" s="18" customFormat="1" ht="12" customHeight="1">
      <c r="A66" s="51"/>
      <c r="B66" s="2" t="s">
        <v>48</v>
      </c>
      <c r="C66" s="1" t="s">
        <v>45</v>
      </c>
      <c r="D66" s="37">
        <f>D64/D60*1000</f>
        <v>20.300824219877491</v>
      </c>
      <c r="E66" s="37">
        <f>E64/E60*1000</f>
        <v>24.896535992439794</v>
      </c>
      <c r="F66" s="37">
        <f>F64/F60*1000</f>
        <v>19.04730735874065</v>
      </c>
      <c r="G66" s="4"/>
    </row>
    <row r="67" spans="1:7" s="18" customFormat="1" ht="12" customHeight="1">
      <c r="A67" s="50" t="s">
        <v>49</v>
      </c>
      <c r="B67" s="5" t="s">
        <v>50</v>
      </c>
      <c r="C67" s="6" t="s">
        <v>29</v>
      </c>
      <c r="D67" s="31">
        <f>D61-D64</f>
        <v>-800</v>
      </c>
      <c r="E67" s="31">
        <f>E61-E64</f>
        <v>-1081</v>
      </c>
      <c r="F67" s="31">
        <f>F61-F64</f>
        <v>-737</v>
      </c>
      <c r="G67" s="4"/>
    </row>
    <row r="68" spans="1:7" s="18" customFormat="1" ht="12" customHeight="1">
      <c r="A68" s="51"/>
      <c r="B68" s="2" t="s">
        <v>76</v>
      </c>
      <c r="C68" s="1" t="s">
        <v>45</v>
      </c>
      <c r="D68" s="37">
        <f>D67/D60*1000</f>
        <v>-12.828324941470768</v>
      </c>
      <c r="E68" s="37">
        <f>E67/E60*1000</f>
        <v>-17.613321601981294</v>
      </c>
      <c r="F68" s="37">
        <f>F67/F60*1000</f>
        <v>-12.060021927312595</v>
      </c>
      <c r="G68" s="4"/>
    </row>
    <row r="69" spans="1:7" s="18" customFormat="1" ht="12" customHeight="1">
      <c r="A69" s="50" t="s">
        <v>51</v>
      </c>
      <c r="B69" s="5" t="s">
        <v>52</v>
      </c>
      <c r="C69" s="6" t="s">
        <v>29</v>
      </c>
      <c r="D69" s="31">
        <v>1938</v>
      </c>
      <c r="E69" s="31">
        <v>1911</v>
      </c>
      <c r="F69" s="31">
        <v>1750</v>
      </c>
      <c r="G69" s="4"/>
    </row>
    <row r="70" spans="1:7" s="18" customFormat="1" ht="12" customHeight="1">
      <c r="A70" s="51"/>
      <c r="B70" s="2" t="s">
        <v>64</v>
      </c>
      <c r="C70" s="1" t="s">
        <v>4</v>
      </c>
      <c r="D70" s="7">
        <v>104.3</v>
      </c>
      <c r="E70" s="7">
        <v>98.6</v>
      </c>
      <c r="F70" s="7">
        <v>91.6</v>
      </c>
      <c r="G70" s="4"/>
    </row>
    <row r="71" spans="1:7" s="18" customFormat="1" ht="12" customHeight="1">
      <c r="A71" s="50" t="s">
        <v>53</v>
      </c>
      <c r="B71" s="5" t="s">
        <v>54</v>
      </c>
      <c r="C71" s="6" t="s">
        <v>29</v>
      </c>
      <c r="D71" s="31">
        <v>1406</v>
      </c>
      <c r="E71" s="31">
        <v>1432</v>
      </c>
      <c r="F71" s="31">
        <v>1545</v>
      </c>
      <c r="G71" s="4"/>
    </row>
    <row r="72" spans="1:7" s="18" customFormat="1" ht="12" customHeight="1">
      <c r="A72" s="51"/>
      <c r="B72" s="2" t="s">
        <v>64</v>
      </c>
      <c r="C72" s="1" t="s">
        <v>4</v>
      </c>
      <c r="D72" s="7">
        <v>99.2</v>
      </c>
      <c r="E72" s="7">
        <v>101.8</v>
      </c>
      <c r="F72" s="7">
        <v>107.9</v>
      </c>
      <c r="G72" s="4"/>
    </row>
    <row r="73" spans="1:7" s="18" customFormat="1" ht="12" customHeight="1">
      <c r="A73" s="50" t="s">
        <v>55</v>
      </c>
      <c r="B73" s="5" t="s">
        <v>83</v>
      </c>
      <c r="C73" s="6" t="s">
        <v>29</v>
      </c>
      <c r="D73" s="31">
        <f>D69-D71</f>
        <v>532</v>
      </c>
      <c r="E73" s="31">
        <f>E69-E71</f>
        <v>479</v>
      </c>
      <c r="F73" s="31">
        <f>F69-F71</f>
        <v>205</v>
      </c>
      <c r="G73" s="4"/>
    </row>
    <row r="74" spans="1:7" s="18" customFormat="1" ht="12" customHeight="1">
      <c r="A74" s="51"/>
      <c r="B74" s="2" t="s">
        <v>77</v>
      </c>
      <c r="C74" s="1" t="s">
        <v>45</v>
      </c>
      <c r="D74" s="37">
        <f>D73/D60*1000</f>
        <v>8.5308360860780592</v>
      </c>
      <c r="E74" s="37">
        <f>E73/E60*1000</f>
        <v>7.8046078143839415</v>
      </c>
      <c r="F74" s="37">
        <f>F73/F60*1000</f>
        <v>3.3545515537300976</v>
      </c>
      <c r="G74" s="4"/>
    </row>
    <row r="75" spans="1:7" s="18" customFormat="1" ht="12" customHeight="1">
      <c r="A75" s="50" t="s">
        <v>56</v>
      </c>
      <c r="B75" s="38" t="s">
        <v>57</v>
      </c>
      <c r="C75" s="39" t="s">
        <v>58</v>
      </c>
      <c r="D75" s="31">
        <v>298</v>
      </c>
      <c r="E75" s="31">
        <v>329</v>
      </c>
      <c r="F75" s="31">
        <v>417</v>
      </c>
      <c r="G75" s="4"/>
    </row>
    <row r="76" spans="1:7" s="18" customFormat="1" ht="12" customHeight="1">
      <c r="A76" s="51"/>
      <c r="B76" s="2" t="s">
        <v>64</v>
      </c>
      <c r="C76" s="1" t="s">
        <v>4</v>
      </c>
      <c r="D76" s="7">
        <v>74.5</v>
      </c>
      <c r="E76" s="7">
        <v>110.4</v>
      </c>
      <c r="F76" s="7">
        <v>126.7</v>
      </c>
      <c r="G76" s="4"/>
    </row>
    <row r="77" spans="1:7" s="18" customFormat="1" ht="12" customHeight="1">
      <c r="A77" s="50" t="s">
        <v>59</v>
      </c>
      <c r="B77" s="5" t="s">
        <v>60</v>
      </c>
      <c r="C77" s="6" t="s">
        <v>58</v>
      </c>
      <c r="D77" s="31">
        <v>303</v>
      </c>
      <c r="E77" s="31">
        <v>263</v>
      </c>
      <c r="F77" s="31">
        <v>324</v>
      </c>
      <c r="G77" s="4"/>
    </row>
    <row r="78" spans="1:7" s="18" customFormat="1" ht="12" customHeight="1">
      <c r="A78" s="51"/>
      <c r="B78" s="2" t="s">
        <v>64</v>
      </c>
      <c r="C78" s="1" t="s">
        <v>4</v>
      </c>
      <c r="D78" s="7">
        <v>104.8</v>
      </c>
      <c r="E78" s="7">
        <v>86.8</v>
      </c>
      <c r="F78" s="7">
        <v>123.2</v>
      </c>
      <c r="G78" s="4"/>
    </row>
    <row r="79" spans="1:7" s="18" customFormat="1" ht="18.75" customHeight="1">
      <c r="A79" s="50" t="s">
        <v>61</v>
      </c>
      <c r="B79" s="5" t="s">
        <v>67</v>
      </c>
      <c r="C79" s="6" t="s">
        <v>29</v>
      </c>
      <c r="D79" s="31">
        <v>33649</v>
      </c>
      <c r="E79" s="31">
        <v>34198</v>
      </c>
      <c r="F79" s="31">
        <v>34000</v>
      </c>
      <c r="G79" s="4"/>
    </row>
    <row r="80" spans="1:7" s="18" customFormat="1" ht="11.25" customHeight="1">
      <c r="A80" s="51"/>
      <c r="B80" s="2" t="s">
        <v>64</v>
      </c>
      <c r="C80" s="1" t="s">
        <v>4</v>
      </c>
      <c r="D80" s="7">
        <v>99.7</v>
      </c>
      <c r="E80" s="7">
        <v>101.6</v>
      </c>
      <c r="F80" s="7">
        <v>99.4</v>
      </c>
      <c r="G80" s="4"/>
    </row>
    <row r="81" spans="1:7" ht="6.75" customHeight="1">
      <c r="A81" s="40" t="s">
        <v>72</v>
      </c>
      <c r="B81" s="40"/>
      <c r="C81" s="40"/>
      <c r="D81" s="40"/>
      <c r="E81" s="40"/>
      <c r="F81" s="40"/>
      <c r="G81" s="40"/>
    </row>
    <row r="82" spans="1:7" ht="5.25" customHeight="1"/>
    <row r="83" spans="1:7" ht="5.25" customHeight="1"/>
    <row r="84" spans="1:7" ht="20.25" customHeight="1">
      <c r="A84" s="54" t="s">
        <v>78</v>
      </c>
      <c r="B84" s="54"/>
      <c r="C84" s="54"/>
      <c r="D84" s="54"/>
      <c r="E84" s="54"/>
      <c r="F84" s="54"/>
      <c r="G84" s="54"/>
    </row>
  </sheetData>
  <mergeCells count="36">
    <mergeCell ref="A69:A70"/>
    <mergeCell ref="A84:G84"/>
    <mergeCell ref="A1:G1"/>
    <mergeCell ref="A61:A63"/>
    <mergeCell ref="A64:A66"/>
    <mergeCell ref="A67:A68"/>
    <mergeCell ref="A42:A44"/>
    <mergeCell ref="A45:A47"/>
    <mergeCell ref="A48:A49"/>
    <mergeCell ref="A50:A51"/>
    <mergeCell ref="A53:A54"/>
    <mergeCell ref="A57:A59"/>
    <mergeCell ref="A39:A41"/>
    <mergeCell ref="A6:A7"/>
    <mergeCell ref="A25:A27"/>
    <mergeCell ref="A13:A15"/>
    <mergeCell ref="A16:A18"/>
    <mergeCell ref="A34:A35"/>
    <mergeCell ref="A2:G2"/>
    <mergeCell ref="A36:A38"/>
    <mergeCell ref="A81:G81"/>
    <mergeCell ref="D4:F4"/>
    <mergeCell ref="G4:G5"/>
    <mergeCell ref="C4:C5"/>
    <mergeCell ref="B4:B5"/>
    <mergeCell ref="A4:A5"/>
    <mergeCell ref="A79:A80"/>
    <mergeCell ref="A71:A72"/>
    <mergeCell ref="A73:A74"/>
    <mergeCell ref="A77:A78"/>
    <mergeCell ref="A75:A76"/>
    <mergeCell ref="A28:A30"/>
    <mergeCell ref="A11:A12"/>
    <mergeCell ref="A22:A24"/>
    <mergeCell ref="A19:A21"/>
    <mergeCell ref="A31:A33"/>
  </mergeCells>
  <pageMargins left="0.59055118110236227" right="0.19685039370078741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БМР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Рожкова Татьяна Витальевна</dc:creator>
  <cp:lastModifiedBy>GA</cp:lastModifiedBy>
  <cp:lastPrinted>2023-04-13T11:05:51Z</cp:lastPrinted>
  <dcterms:created xsi:type="dcterms:W3CDTF">2023-03-21T08:21:16Z</dcterms:created>
  <dcterms:modified xsi:type="dcterms:W3CDTF">2023-04-18T06:58:47Z</dcterms:modified>
</cp:coreProperties>
</file>