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Лист1!$A$1:$G$82</definedName>
  </definedNames>
  <calcPr calcId="125725" iterate="1" iterateCount="201" calcOnSave="0"/>
</workbook>
</file>

<file path=xl/calcChain.xml><?xml version="1.0" encoding="utf-8"?>
<calcChain xmlns="http://schemas.openxmlformats.org/spreadsheetml/2006/main">
  <c r="F51" i="1"/>
  <c r="E44"/>
  <c r="F44"/>
  <c r="D44"/>
  <c r="D27"/>
  <c r="D21"/>
  <c r="E38"/>
  <c r="E64" l="1"/>
  <c r="F75"/>
  <c r="E75"/>
  <c r="F73"/>
  <c r="E73"/>
  <c r="F38"/>
  <c r="D38"/>
  <c r="E35"/>
  <c r="F35"/>
  <c r="D35"/>
  <c r="E30"/>
  <c r="F30"/>
  <c r="D30"/>
  <c r="F32"/>
  <c r="E32"/>
  <c r="F29"/>
  <c r="E29"/>
  <c r="F27"/>
  <c r="E27"/>
  <c r="E21"/>
  <c r="F21"/>
  <c r="E18"/>
  <c r="F18"/>
  <c r="D18"/>
  <c r="E15"/>
  <c r="F15"/>
  <c r="D15"/>
  <c r="E12"/>
  <c r="F12"/>
  <c r="D12"/>
  <c r="F17"/>
  <c r="E17"/>
  <c r="F14"/>
  <c r="E14"/>
  <c r="F11"/>
  <c r="E11"/>
  <c r="F46" l="1"/>
  <c r="E46"/>
  <c r="E48"/>
  <c r="F48"/>
  <c r="E51"/>
  <c r="F56"/>
  <c r="E56"/>
  <c r="F55"/>
  <c r="E55"/>
  <c r="E67"/>
  <c r="F77"/>
  <c r="E77"/>
  <c r="E71"/>
  <c r="F71"/>
  <c r="D71"/>
  <c r="E69"/>
  <c r="E65"/>
  <c r="F64"/>
  <c r="F65" s="1"/>
  <c r="D64"/>
  <c r="D65" s="1"/>
  <c r="E63"/>
  <c r="F63"/>
  <c r="D63"/>
  <c r="F62"/>
  <c r="E62"/>
  <c r="E60"/>
  <c r="F60"/>
  <c r="D60"/>
  <c r="F59"/>
  <c r="E59"/>
</calcChain>
</file>

<file path=xl/sharedStrings.xml><?xml version="1.0" encoding="utf-8"?>
<sst xmlns="http://schemas.openxmlformats.org/spreadsheetml/2006/main" count="212" uniqueCount="102">
  <si>
    <t>№ п/п</t>
  </si>
  <si>
    <t>Наименование показателя</t>
  </si>
  <si>
    <t>Ед. изм.</t>
  </si>
  <si>
    <t>1.</t>
  </si>
  <si>
    <t>%</t>
  </si>
  <si>
    <t>в том числе:</t>
  </si>
  <si>
    <t>обрабатывающие производства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</si>
  <si>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</si>
  <si>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</si>
  <si>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</si>
  <si>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</si>
  <si>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</si>
  <si>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</si>
  <si>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</si>
  <si>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</si>
  <si>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</si>
  <si>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</si>
  <si>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</si>
  <si>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</si>
  <si>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</si>
  <si>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</si>
  <si>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</si>
  <si>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</si>
  <si>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</si>
  <si>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</si>
  <si>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</si>
  <si>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</si>
  <si>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</si>
  <si>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</si>
  <si>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</si>
  <si>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</si>
  <si>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</si>
  <si>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</si>
  <si>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</si>
  <si>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</si>
  <si>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</si>
  <si>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</si>
  <si>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</si>
  <si>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</si>
  <si>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</si>
  <si>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</si>
  <si>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</si>
  <si>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</si>
  <si>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</si>
  <si>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</si>
  <si>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</si>
  <si>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</si>
  <si>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</si>
  <si>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</si>
  <si>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</si>
  <si>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</si>
  <si>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</si>
  <si>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</si>
  <si>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</si>
  <si>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</si>
  <si>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</si>
  <si>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</si>
  <si>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</si>
  <si>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</si>
  <si>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</si>
  <si>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</si>
  <si>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</si>
  <si>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</si>
  <si>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</si>
  <si>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</si>
  <si>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</si>
  <si>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</si>
  <si>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</si>
  <si>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</si>
  <si>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</si>
  <si>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</si>
  <si>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</si>
  <si>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</si>
  <si>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</si>
  <si>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</si>
  <si>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</si>
  <si>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</si>
  <si>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</si>
  <si>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</si>
  <si>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</si>
  <si>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</si>
  <si>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</si>
  <si>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</si>
  <si>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</si>
  <si>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</si>
  <si>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</si>
  <si>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r>
      <t xml:space="preserve">Коммента-рий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</si>
  <si>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</si>
  <si>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</si>
  <si>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</si>
  <si>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</si>
  <si>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</si>
  <si>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</si>
  <si>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</si>
  <si>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нет данных</t>
  </si>
  <si>
    <t>на начало года</t>
  </si>
  <si>
    <r>
      <rPr>
        <b/>
        <sz val="11"/>
        <color theme="1"/>
        <rFont val="Calibri"/>
        <family val="2"/>
        <charset val="204"/>
        <scheme val="minor"/>
      </rPr>
      <t>Телефон:</t>
    </r>
    <r>
      <rPr>
        <sz val="11"/>
        <color theme="1"/>
        <rFont val="Calibri"/>
        <family val="2"/>
        <charset val="204"/>
        <scheme val="minor"/>
      </rPr>
      <t>_(4922)32 66 30_____</t>
    </r>
  </si>
  <si>
    <r>
      <rPr>
        <b/>
        <sz val="11"/>
        <color theme="1"/>
        <rFont val="Calibri"/>
        <family val="2"/>
        <charset val="204"/>
        <scheme val="minor"/>
      </rPr>
      <t>Ф.И.О. лица, ответственного за предоставление данных анкеты:</t>
    </r>
    <r>
      <rPr>
        <sz val="11"/>
        <color theme="1"/>
        <rFont val="Calibri"/>
        <family val="2"/>
        <charset val="204"/>
        <scheme val="minor"/>
      </rPr>
      <t>_</t>
    </r>
    <r>
      <rPr>
        <u/>
        <sz val="11"/>
        <color theme="1"/>
        <rFont val="Calibri"/>
        <family val="2"/>
        <charset val="204"/>
        <scheme val="minor"/>
      </rPr>
      <t>Гаранькина Татьяна Владимировна</t>
    </r>
  </si>
  <si>
    <r>
      <rPr>
        <b/>
        <sz val="11"/>
        <color theme="1"/>
        <rFont val="Calibri"/>
        <family val="2"/>
        <charset val="204"/>
        <scheme val="minor"/>
      </rPr>
      <t>Адрес электронной почты:</t>
    </r>
    <r>
      <rPr>
        <sz val="11"/>
        <color theme="1"/>
        <rFont val="Calibri"/>
        <family val="2"/>
        <charset val="204"/>
        <scheme val="minor"/>
      </rPr>
      <t>_economics@vladimir-city.ru</t>
    </r>
  </si>
  <si>
    <t>на конец года</t>
  </si>
  <si>
    <t>в 4,0 р.</t>
  </si>
  <si>
    <t>город Владимир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</si>
</sst>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0.0"/>
    <numFmt numFmtId="166" formatCode="0.0%"/>
    <numFmt numFmtId="167" formatCode="_-* #,##0\ _₽_-;\-* #,##0\ _₽_-;_-* &quot;-&quot;??\ _₽_-;_-@_-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</cellStyleXfs>
  <cellXfs count="68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3" fontId="1" fillId="0" borderId="1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1" fillId="0" borderId="6" xfId="0" applyFont="1" applyFill="1" applyBorder="1" applyAlignment="1">
      <alignment horizontal="left" vertical="top" wrapText="1"/>
    </xf>
    <xf numFmtId="166" fontId="2" fillId="0" borderId="3" xfId="2" applyNumberFormat="1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top" wrapText="1"/>
    </xf>
    <xf numFmtId="166" fontId="2" fillId="0" borderId="1" xfId="2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166" fontId="3" fillId="0" borderId="3" xfId="2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center" vertical="top" wrapText="1"/>
    </xf>
    <xf numFmtId="166" fontId="2" fillId="0" borderId="1" xfId="2" applyNumberFormat="1" applyFont="1" applyFill="1" applyBorder="1" applyAlignment="1">
      <alignment horizontal="center" vertical="top"/>
    </xf>
    <xf numFmtId="166" fontId="2" fillId="0" borderId="1" xfId="2" applyNumberFormat="1" applyFont="1" applyFill="1" applyBorder="1" applyAlignment="1">
      <alignment horizontal="center" vertical="center"/>
    </xf>
    <xf numFmtId="43" fontId="15" fillId="0" borderId="0" xfId="1" quotePrefix="1" applyFont="1" applyFill="1" applyAlignment="1">
      <alignment horizontal="right" wrapText="1"/>
    </xf>
    <xf numFmtId="0" fontId="8" fillId="0" borderId="0" xfId="0" applyFont="1" applyFill="1" applyAlignment="1">
      <alignment vertical="top" wrapText="1"/>
    </xf>
    <xf numFmtId="167" fontId="1" fillId="0" borderId="3" xfId="1" applyNumberFormat="1" applyFont="1" applyFill="1" applyBorder="1" applyAlignment="1">
      <alignment horizontal="center" vertical="top" wrapText="1"/>
    </xf>
    <xf numFmtId="167" fontId="1" fillId="0" borderId="3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5" fillId="0" borderId="0" xfId="0" quotePrefix="1" applyFont="1" applyFill="1" applyAlignment="1">
      <alignment horizontal="right" wrapText="1"/>
    </xf>
    <xf numFmtId="0" fontId="16" fillId="0" borderId="0" xfId="0" quotePrefix="1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2" fontId="0" fillId="0" borderId="0" xfId="0" applyNumberFormat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</cellXfs>
  <cellStyles count="4">
    <cellStyle name="Normal" xfId="3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2"/>
  <sheetViews>
    <sheetView tabSelected="1" view="pageBreakPreview" zoomScale="60" zoomScaleNormal="100" workbookViewId="0">
      <selection activeCell="D20" sqref="D20"/>
    </sheetView>
  </sheetViews>
  <sheetFormatPr defaultRowHeight="15"/>
  <cols>
    <col min="1" max="1" width="4.7109375" style="29" customWidth="1"/>
    <col min="2" max="2" width="34.42578125" customWidth="1"/>
    <col min="3" max="3" width="11.140625" customWidth="1"/>
    <col min="4" max="6" width="13.140625" customWidth="1"/>
    <col min="7" max="7" width="14.42578125" customWidth="1"/>
    <col min="8" max="8" width="24.140625" customWidth="1"/>
  </cols>
  <sheetData>
    <row r="1" spans="1:7" ht="51" customHeight="1">
      <c r="A1" s="66" t="s">
        <v>82</v>
      </c>
      <c r="B1" s="66"/>
      <c r="C1" s="66"/>
      <c r="D1" s="66"/>
      <c r="E1" s="66"/>
      <c r="F1" s="66"/>
      <c r="G1" s="66"/>
    </row>
    <row r="2" spans="1:7" ht="20.25" customHeight="1">
      <c r="A2" s="59" t="s">
        <v>91</v>
      </c>
      <c r="B2" s="59"/>
      <c r="C2" s="59"/>
      <c r="D2" s="59"/>
      <c r="E2" s="59"/>
      <c r="F2" s="59"/>
      <c r="G2" s="59"/>
    </row>
    <row r="3" spans="1:7" ht="19.5" customHeight="1">
      <c r="A3" s="59" t="s">
        <v>101</v>
      </c>
      <c r="B3" s="59"/>
      <c r="C3" s="59"/>
      <c r="D3" s="59"/>
      <c r="E3" s="59"/>
      <c r="F3" s="59"/>
      <c r="G3" s="59"/>
    </row>
    <row r="5" spans="1:7" ht="39.75" customHeight="1">
      <c r="A5" s="64" t="s">
        <v>0</v>
      </c>
      <c r="B5" s="64" t="s">
        <v>1</v>
      </c>
      <c r="C5" s="64" t="s">
        <v>2</v>
      </c>
      <c r="D5" s="61" t="s">
        <v>93</v>
      </c>
      <c r="E5" s="62"/>
      <c r="F5" s="63"/>
      <c r="G5" s="64" t="s">
        <v>86</v>
      </c>
    </row>
    <row r="6" spans="1:7" ht="19.5" customHeight="1">
      <c r="A6" s="65"/>
      <c r="B6" s="65"/>
      <c r="C6" s="65"/>
      <c r="D6" s="4" t="s">
        <v>78</v>
      </c>
      <c r="E6" s="4" t="s">
        <v>77</v>
      </c>
      <c r="F6" s="2" t="s">
        <v>76</v>
      </c>
      <c r="G6" s="65"/>
    </row>
    <row r="7" spans="1:7" ht="89.25" customHeight="1">
      <c r="A7" s="34" t="s">
        <v>3</v>
      </c>
      <c r="B7" s="3" t="s">
        <v>83</v>
      </c>
      <c r="C7" s="4" t="s">
        <v>4</v>
      </c>
      <c r="D7" s="44">
        <v>1.089</v>
      </c>
      <c r="E7" s="44">
        <v>1.1839999999999999</v>
      </c>
      <c r="F7" s="44">
        <v>1.1459999999999999</v>
      </c>
      <c r="G7" s="9"/>
    </row>
    <row r="8" spans="1:7" ht="117.75" customHeight="1">
      <c r="A8" s="56" t="s">
        <v>9</v>
      </c>
      <c r="B8" s="5" t="s">
        <v>10</v>
      </c>
      <c r="C8" s="2" t="s">
        <v>72</v>
      </c>
      <c r="D8" s="8">
        <v>119469.3</v>
      </c>
      <c r="E8" s="8">
        <v>141451.79999999999</v>
      </c>
      <c r="F8" s="8">
        <v>162148.70000000001</v>
      </c>
      <c r="G8" s="9"/>
    </row>
    <row r="9" spans="1:7" ht="20.25" customHeight="1">
      <c r="A9" s="58"/>
      <c r="B9" s="5" t="s">
        <v>5</v>
      </c>
      <c r="C9" s="6"/>
      <c r="D9" s="38"/>
      <c r="E9" s="40"/>
      <c r="F9" s="40"/>
      <c r="G9" s="9"/>
    </row>
    <row r="10" spans="1:7" ht="24.75" customHeight="1">
      <c r="A10" s="56" t="s">
        <v>11</v>
      </c>
      <c r="B10" s="10" t="s">
        <v>6</v>
      </c>
      <c r="C10" s="4" t="s">
        <v>72</v>
      </c>
      <c r="D10" s="8">
        <v>90733.3</v>
      </c>
      <c r="E10" s="8">
        <v>107271.8</v>
      </c>
      <c r="F10" s="11">
        <v>128380.4</v>
      </c>
      <c r="G10" s="9"/>
    </row>
    <row r="11" spans="1:7" ht="31.5" customHeight="1">
      <c r="A11" s="57"/>
      <c r="B11" s="5" t="s">
        <v>71</v>
      </c>
      <c r="C11" s="6" t="s">
        <v>4</v>
      </c>
      <c r="D11" s="36">
        <v>1.016</v>
      </c>
      <c r="E11" s="40">
        <f>E10/D10</f>
        <v>1.1822759670374603</v>
      </c>
      <c r="F11" s="40">
        <f>F10/E10</f>
        <v>1.196776785697639</v>
      </c>
      <c r="G11" s="9"/>
    </row>
    <row r="12" spans="1:7" ht="33.75" customHeight="1">
      <c r="A12" s="58"/>
      <c r="B12" s="5" t="s">
        <v>12</v>
      </c>
      <c r="C12" s="6" t="s">
        <v>13</v>
      </c>
      <c r="D12" s="31">
        <f>D10*1000/D57</f>
        <v>254.09796124117844</v>
      </c>
      <c r="E12" s="31">
        <f t="shared" ref="E12:F12" si="0">E10*1000/E57</f>
        <v>304.06700870206072</v>
      </c>
      <c r="F12" s="31">
        <f t="shared" si="0"/>
        <v>366.06900484744796</v>
      </c>
      <c r="G12" s="9"/>
    </row>
    <row r="13" spans="1:7" ht="47.25" customHeight="1">
      <c r="A13" s="56" t="s">
        <v>14</v>
      </c>
      <c r="B13" s="12" t="s">
        <v>7</v>
      </c>
      <c r="C13" s="4" t="s">
        <v>72</v>
      </c>
      <c r="D13" s="11">
        <v>25371</v>
      </c>
      <c r="E13" s="11">
        <v>29765.9</v>
      </c>
      <c r="F13" s="11">
        <v>30095</v>
      </c>
      <c r="G13" s="9"/>
    </row>
    <row r="14" spans="1:7" ht="31.5" customHeight="1">
      <c r="A14" s="57"/>
      <c r="B14" s="5" t="s">
        <v>71</v>
      </c>
      <c r="C14" s="6" t="s">
        <v>4</v>
      </c>
      <c r="D14" s="36">
        <v>0.95</v>
      </c>
      <c r="E14" s="40">
        <f>E13/D13</f>
        <v>1.1732253360135589</v>
      </c>
      <c r="F14" s="40">
        <f>F13/E13</f>
        <v>1.0110562758055359</v>
      </c>
      <c r="G14" s="9"/>
    </row>
    <row r="15" spans="1:7" ht="33.75" customHeight="1">
      <c r="A15" s="58"/>
      <c r="B15" s="5" t="s">
        <v>12</v>
      </c>
      <c r="C15" s="6" t="s">
        <v>13</v>
      </c>
      <c r="D15" s="31">
        <f>D13*1000/D57</f>
        <v>71.051305029685224</v>
      </c>
      <c r="E15" s="31">
        <f t="shared" ref="E15:F15" si="1">E13*1000/E57</f>
        <v>84.372856373479976</v>
      </c>
      <c r="F15" s="31">
        <f t="shared" si="1"/>
        <v>85.814086113487306</v>
      </c>
      <c r="G15" s="9"/>
    </row>
    <row r="16" spans="1:7" ht="60.75" customHeight="1">
      <c r="A16" s="56" t="s">
        <v>15</v>
      </c>
      <c r="B16" s="12" t="s">
        <v>8</v>
      </c>
      <c r="C16" s="4" t="s">
        <v>72</v>
      </c>
      <c r="D16" s="11">
        <v>3365</v>
      </c>
      <c r="E16" s="11">
        <v>4414.1000000000004</v>
      </c>
      <c r="F16" s="11">
        <v>3673.2</v>
      </c>
      <c r="G16" s="9"/>
    </row>
    <row r="17" spans="1:7" ht="33.75" customHeight="1">
      <c r="A17" s="57"/>
      <c r="B17" s="5" t="s">
        <v>71</v>
      </c>
      <c r="C17" s="6" t="s">
        <v>4</v>
      </c>
      <c r="D17" s="36">
        <v>0.89400000000000002</v>
      </c>
      <c r="E17" s="40">
        <f>E16/D16</f>
        <v>1.3117682020802379</v>
      </c>
      <c r="F17" s="40">
        <f>F16/E16</f>
        <v>0.83215151446500979</v>
      </c>
      <c r="G17" s="9"/>
    </row>
    <row r="18" spans="1:7" ht="33" customHeight="1">
      <c r="A18" s="58"/>
      <c r="B18" s="5" t="s">
        <v>12</v>
      </c>
      <c r="C18" s="6" t="s">
        <v>13</v>
      </c>
      <c r="D18" s="31">
        <f>D16*1000/D57</f>
        <v>9.4236585639072477</v>
      </c>
      <c r="E18" s="31">
        <f t="shared" ref="E18:F18" si="2">E16*1000/E57</f>
        <v>12.511975963037502</v>
      </c>
      <c r="F18" s="31">
        <f t="shared" si="2"/>
        <v>10.473909324208725</v>
      </c>
      <c r="G18" s="9"/>
    </row>
    <row r="19" spans="1:7" ht="54.75" customHeight="1">
      <c r="A19" s="56" t="s">
        <v>16</v>
      </c>
      <c r="B19" s="10" t="s">
        <v>17</v>
      </c>
      <c r="C19" s="4" t="s">
        <v>72</v>
      </c>
      <c r="D19" s="11">
        <v>25940.2</v>
      </c>
      <c r="E19" s="4">
        <v>23626.5</v>
      </c>
      <c r="F19" s="11">
        <v>30317.3</v>
      </c>
      <c r="G19" s="9"/>
    </row>
    <row r="20" spans="1:7" ht="34.5" customHeight="1">
      <c r="A20" s="57"/>
      <c r="B20" s="5" t="s">
        <v>74</v>
      </c>
      <c r="C20" s="6" t="s">
        <v>4</v>
      </c>
      <c r="D20" s="36">
        <v>1.1200000000000001</v>
      </c>
      <c r="E20" s="40">
        <v>0.88200000000000001</v>
      </c>
      <c r="F20" s="40">
        <v>1.08</v>
      </c>
      <c r="G20" s="9"/>
    </row>
    <row r="21" spans="1:7" ht="34.5" customHeight="1">
      <c r="A21" s="58"/>
      <c r="B21" s="5" t="s">
        <v>12</v>
      </c>
      <c r="C21" s="6" t="s">
        <v>13</v>
      </c>
      <c r="D21" s="31">
        <f>D19*1000/D54</f>
        <v>73.116297423755569</v>
      </c>
      <c r="E21" s="31">
        <f t="shared" ref="E21:F21" si="3">E19*1000/E54</f>
        <v>67.34515872495561</v>
      </c>
      <c r="F21" s="31">
        <f t="shared" si="3"/>
        <v>87.427437703844902</v>
      </c>
      <c r="G21" s="9"/>
    </row>
    <row r="22" spans="1:7" ht="62.25" customHeight="1">
      <c r="A22" s="56" t="s">
        <v>18</v>
      </c>
      <c r="B22" s="10" t="s">
        <v>63</v>
      </c>
      <c r="C22" s="4" t="s">
        <v>72</v>
      </c>
      <c r="D22" s="19" t="s">
        <v>94</v>
      </c>
      <c r="E22" s="19" t="s">
        <v>94</v>
      </c>
      <c r="F22" s="19" t="s">
        <v>94</v>
      </c>
      <c r="G22" s="9"/>
    </row>
    <row r="23" spans="1:7" ht="33" customHeight="1">
      <c r="A23" s="57"/>
      <c r="B23" s="5" t="s">
        <v>74</v>
      </c>
      <c r="C23" s="6" t="s">
        <v>4</v>
      </c>
      <c r="D23" s="19" t="s">
        <v>94</v>
      </c>
      <c r="E23" s="19" t="s">
        <v>94</v>
      </c>
      <c r="F23" s="19" t="s">
        <v>94</v>
      </c>
      <c r="G23" s="9"/>
    </row>
    <row r="24" spans="1:7" ht="34.5" customHeight="1">
      <c r="A24" s="58"/>
      <c r="B24" s="5" t="s">
        <v>12</v>
      </c>
      <c r="C24" s="6" t="s">
        <v>13</v>
      </c>
      <c r="D24" s="19" t="s">
        <v>94</v>
      </c>
      <c r="E24" s="19" t="s">
        <v>94</v>
      </c>
      <c r="F24" s="19" t="s">
        <v>94</v>
      </c>
      <c r="G24" s="9"/>
    </row>
    <row r="25" spans="1:7" ht="120" customHeight="1">
      <c r="A25" s="56" t="s">
        <v>19</v>
      </c>
      <c r="B25" s="14" t="s">
        <v>20</v>
      </c>
      <c r="C25" s="4" t="s">
        <v>72</v>
      </c>
      <c r="D25" s="11">
        <v>1944.9</v>
      </c>
      <c r="E25" s="11">
        <v>3135.6</v>
      </c>
      <c r="F25" s="11">
        <v>3821.1</v>
      </c>
      <c r="G25" s="1"/>
    </row>
    <row r="26" spans="1:7" ht="30.75" customHeight="1">
      <c r="A26" s="57"/>
      <c r="B26" s="15" t="s">
        <v>74</v>
      </c>
      <c r="C26" s="6" t="s">
        <v>4</v>
      </c>
      <c r="D26" s="52">
        <v>0.73399999999999999</v>
      </c>
      <c r="E26" s="52">
        <v>1.556</v>
      </c>
      <c r="F26" s="46">
        <v>1.0580000000000001</v>
      </c>
      <c r="G26" s="13"/>
    </row>
    <row r="27" spans="1:7" ht="35.25" customHeight="1">
      <c r="A27" s="58"/>
      <c r="B27" s="15" t="s">
        <v>12</v>
      </c>
      <c r="C27" s="6" t="s">
        <v>13</v>
      </c>
      <c r="D27" s="31">
        <f>D25*1000/D57</f>
        <v>5.4466786154363165</v>
      </c>
      <c r="E27" s="31">
        <f t="shared" ref="E27" si="4">E25*1000/E57</f>
        <v>8.8880070296777127</v>
      </c>
      <c r="F27" s="31">
        <f>F25*1000/F57</f>
        <v>10.895637296834902</v>
      </c>
      <c r="G27" s="9"/>
    </row>
    <row r="28" spans="1:7" ht="43.5" customHeight="1">
      <c r="A28" s="56" t="s">
        <v>21</v>
      </c>
      <c r="B28" s="10" t="s">
        <v>22</v>
      </c>
      <c r="C28" s="4" t="s">
        <v>75</v>
      </c>
      <c r="D28" s="11">
        <v>200709</v>
      </c>
      <c r="E28" s="11">
        <v>157790</v>
      </c>
      <c r="F28" s="11">
        <v>368755</v>
      </c>
      <c r="G28" s="1"/>
    </row>
    <row r="29" spans="1:7" ht="25.5" customHeight="1">
      <c r="A29" s="57"/>
      <c r="B29" s="5" t="s">
        <v>73</v>
      </c>
      <c r="C29" s="6" t="s">
        <v>4</v>
      </c>
      <c r="D29" s="36">
        <v>1.073</v>
      </c>
      <c r="E29" s="35">
        <f>E28/D28</f>
        <v>0.78616305198072833</v>
      </c>
      <c r="F29" s="35">
        <f>F28/E28</f>
        <v>2.3369985423664366</v>
      </c>
      <c r="G29" s="9"/>
    </row>
    <row r="30" spans="1:7" ht="63.75" customHeight="1">
      <c r="A30" s="58"/>
      <c r="B30" s="5" t="s">
        <v>85</v>
      </c>
      <c r="C30" s="6" t="s">
        <v>87</v>
      </c>
      <c r="D30" s="37">
        <f>D28/D57</f>
        <v>0.56208412680631792</v>
      </c>
      <c r="E30" s="37">
        <f t="shared" ref="E30:F30" si="5">E28/E57</f>
        <v>0.44726324442302784</v>
      </c>
      <c r="F30" s="37">
        <f t="shared" si="5"/>
        <v>1.051482748788138</v>
      </c>
      <c r="G30" s="9"/>
    </row>
    <row r="31" spans="1:7" ht="57.75" customHeight="1">
      <c r="A31" s="56" t="s">
        <v>23</v>
      </c>
      <c r="B31" s="16" t="s">
        <v>24</v>
      </c>
      <c r="C31" s="17" t="s">
        <v>75</v>
      </c>
      <c r="D31" s="11">
        <v>40403</v>
      </c>
      <c r="E31" s="11">
        <v>56460</v>
      </c>
      <c r="F31" s="11">
        <v>62414</v>
      </c>
      <c r="G31" s="18"/>
    </row>
    <row r="32" spans="1:7" ht="23.25" customHeight="1">
      <c r="A32" s="57"/>
      <c r="B32" s="15" t="s">
        <v>73</v>
      </c>
      <c r="C32" s="6" t="s">
        <v>4</v>
      </c>
      <c r="D32" s="36">
        <v>1.3360000000000001</v>
      </c>
      <c r="E32" s="35">
        <f>E31/D31</f>
        <v>1.3974209835903275</v>
      </c>
      <c r="F32" s="35">
        <f>F31/E31</f>
        <v>1.1054551895147007</v>
      </c>
      <c r="G32" s="9"/>
    </row>
    <row r="33" spans="1:11" ht="34.5" customHeight="1">
      <c r="A33" s="56" t="s">
        <v>25</v>
      </c>
      <c r="B33" s="10" t="s">
        <v>64</v>
      </c>
      <c r="C33" s="4" t="s">
        <v>72</v>
      </c>
      <c r="D33" s="11">
        <v>113328.1</v>
      </c>
      <c r="E33" s="11">
        <v>130546.7</v>
      </c>
      <c r="F33" s="11">
        <v>142547.9</v>
      </c>
      <c r="G33" s="1"/>
    </row>
    <row r="34" spans="1:11" ht="33" customHeight="1">
      <c r="A34" s="57"/>
      <c r="B34" s="5" t="s">
        <v>74</v>
      </c>
      <c r="C34" s="6" t="s">
        <v>4</v>
      </c>
      <c r="D34" s="35">
        <v>0.97499999999999998</v>
      </c>
      <c r="E34" s="35">
        <v>1.0669999999999999</v>
      </c>
      <c r="F34" s="45">
        <v>0.94299999999999995</v>
      </c>
      <c r="G34" s="9"/>
    </row>
    <row r="35" spans="1:11" ht="36" customHeight="1">
      <c r="A35" s="58"/>
      <c r="B35" s="5" t="s">
        <v>12</v>
      </c>
      <c r="C35" s="6" t="s">
        <v>13</v>
      </c>
      <c r="D35" s="55">
        <f>D33*1000/D57</f>
        <v>317.3745379186737</v>
      </c>
      <c r="E35" s="55">
        <f t="shared" ref="E35:F35" si="6">E33*1000/E57</f>
        <v>370.04081748348875</v>
      </c>
      <c r="F35" s="55">
        <f t="shared" si="6"/>
        <v>406.46678072426573</v>
      </c>
      <c r="G35" s="9"/>
    </row>
    <row r="36" spans="1:11" ht="42" customHeight="1">
      <c r="A36" s="56" t="s">
        <v>26</v>
      </c>
      <c r="B36" s="14" t="s">
        <v>65</v>
      </c>
      <c r="C36" s="4" t="s">
        <v>72</v>
      </c>
      <c r="D36" s="8">
        <v>56706.442000000003</v>
      </c>
      <c r="E36" s="8">
        <v>56845</v>
      </c>
      <c r="F36" s="8">
        <v>67169.100000000006</v>
      </c>
      <c r="G36" s="32"/>
      <c r="H36" s="47"/>
    </row>
    <row r="37" spans="1:11" ht="32.25" customHeight="1">
      <c r="A37" s="57"/>
      <c r="B37" s="15" t="s">
        <v>74</v>
      </c>
      <c r="C37" s="6" t="s">
        <v>4</v>
      </c>
      <c r="D37" s="40">
        <v>1.101</v>
      </c>
      <c r="E37" s="40">
        <v>1.0569999999999999</v>
      </c>
      <c r="F37" s="40">
        <v>0.876</v>
      </c>
      <c r="G37" s="32"/>
    </row>
    <row r="38" spans="1:11" ht="35.25" customHeight="1">
      <c r="A38" s="58"/>
      <c r="B38" s="15" t="s">
        <v>12</v>
      </c>
      <c r="C38" s="6" t="s">
        <v>13</v>
      </c>
      <c r="D38" s="55">
        <f>D36*1000/D57</f>
        <v>158.80598745379186</v>
      </c>
      <c r="E38" s="55">
        <f>E36*1000/E57</f>
        <v>161.12985061934862</v>
      </c>
      <c r="F38" s="55">
        <f t="shared" ref="F38" si="7">F36*1000/F57</f>
        <v>191.52865697177074</v>
      </c>
      <c r="G38" s="32"/>
    </row>
    <row r="39" spans="1:11" ht="36" customHeight="1">
      <c r="A39" s="56" t="s">
        <v>27</v>
      </c>
      <c r="B39" s="10" t="s">
        <v>66</v>
      </c>
      <c r="C39" s="4" t="s">
        <v>72</v>
      </c>
      <c r="D39" s="19" t="s">
        <v>94</v>
      </c>
      <c r="E39" s="19" t="s">
        <v>94</v>
      </c>
      <c r="F39" s="19" t="s">
        <v>94</v>
      </c>
      <c r="G39" s="9"/>
    </row>
    <row r="40" spans="1:11" ht="33.75" customHeight="1">
      <c r="A40" s="57"/>
      <c r="B40" s="5" t="s">
        <v>74</v>
      </c>
      <c r="C40" s="6" t="s">
        <v>4</v>
      </c>
      <c r="D40" s="19" t="s">
        <v>94</v>
      </c>
      <c r="E40" s="19" t="s">
        <v>94</v>
      </c>
      <c r="F40" s="19" t="s">
        <v>94</v>
      </c>
      <c r="G40" s="9"/>
    </row>
    <row r="41" spans="1:11" ht="36" customHeight="1">
      <c r="A41" s="58"/>
      <c r="B41" s="5" t="s">
        <v>12</v>
      </c>
      <c r="C41" s="6" t="s">
        <v>13</v>
      </c>
      <c r="D41" s="19" t="s">
        <v>94</v>
      </c>
      <c r="E41" s="19" t="s">
        <v>94</v>
      </c>
      <c r="F41" s="19" t="s">
        <v>94</v>
      </c>
      <c r="G41" s="9"/>
    </row>
    <row r="42" spans="1:11" ht="49.5" customHeight="1">
      <c r="A42" s="56" t="s">
        <v>28</v>
      </c>
      <c r="B42" s="14" t="s">
        <v>67</v>
      </c>
      <c r="C42" s="4" t="s">
        <v>72</v>
      </c>
      <c r="D42" s="8">
        <v>1356.9</v>
      </c>
      <c r="E42" s="8">
        <v>2048.6</v>
      </c>
      <c r="F42" s="8">
        <v>2335.3000000000002</v>
      </c>
      <c r="G42" s="32"/>
      <c r="H42" s="53"/>
      <c r="I42" s="53"/>
      <c r="J42" s="54"/>
      <c r="K42" s="54"/>
    </row>
    <row r="43" spans="1:11" ht="33" customHeight="1">
      <c r="A43" s="57"/>
      <c r="B43" s="15" t="s">
        <v>74</v>
      </c>
      <c r="C43" s="6" t="s">
        <v>4</v>
      </c>
      <c r="D43" s="40">
        <v>0.88800000000000001</v>
      </c>
      <c r="E43" s="40">
        <v>1.401</v>
      </c>
      <c r="F43" s="40">
        <v>0.96099999999999997</v>
      </c>
      <c r="G43" s="32"/>
    </row>
    <row r="44" spans="1:11" ht="36.75" customHeight="1">
      <c r="A44" s="58"/>
      <c r="B44" s="15" t="s">
        <v>12</v>
      </c>
      <c r="C44" s="6" t="s">
        <v>13</v>
      </c>
      <c r="D44" s="8">
        <f>D42*1000/D57</f>
        <v>3.799988798028453</v>
      </c>
      <c r="E44" s="8">
        <f t="shared" ref="E44:F44" si="8">E42*1000/E57</f>
        <v>5.8068539357691549</v>
      </c>
      <c r="F44" s="8">
        <f t="shared" si="8"/>
        <v>6.6589677787282575</v>
      </c>
      <c r="G44" s="32"/>
    </row>
    <row r="45" spans="1:11" ht="58.5" customHeight="1">
      <c r="A45" s="56" t="s">
        <v>29</v>
      </c>
      <c r="B45" s="12" t="s">
        <v>68</v>
      </c>
      <c r="C45" s="17" t="s">
        <v>30</v>
      </c>
      <c r="D45" s="43">
        <v>102904</v>
      </c>
      <c r="E45" s="43">
        <v>99519</v>
      </c>
      <c r="F45" s="19">
        <v>96915</v>
      </c>
      <c r="G45" s="20"/>
    </row>
    <row r="46" spans="1:11" ht="27.75" customHeight="1">
      <c r="A46" s="58"/>
      <c r="B46" s="5" t="s">
        <v>73</v>
      </c>
      <c r="C46" s="6" t="s">
        <v>4</v>
      </c>
      <c r="D46" s="35">
        <v>1.0138524897042307</v>
      </c>
      <c r="E46" s="35">
        <f>E45/D45</f>
        <v>0.96710526315789469</v>
      </c>
      <c r="F46" s="35">
        <f>F45/E45</f>
        <v>0.97383414222409792</v>
      </c>
      <c r="G46" s="20"/>
    </row>
    <row r="47" spans="1:11" ht="50.25" customHeight="1">
      <c r="A47" s="56" t="s">
        <v>31</v>
      </c>
      <c r="B47" s="10" t="s">
        <v>69</v>
      </c>
      <c r="C47" s="4" t="s">
        <v>32</v>
      </c>
      <c r="D47" s="11">
        <v>41736.160000000003</v>
      </c>
      <c r="E47" s="11">
        <v>46476.5</v>
      </c>
      <c r="F47" s="11">
        <v>52900.3</v>
      </c>
      <c r="G47" s="20"/>
    </row>
    <row r="48" spans="1:11" ht="25.5" customHeight="1">
      <c r="A48" s="58"/>
      <c r="B48" s="5" t="s">
        <v>73</v>
      </c>
      <c r="C48" s="6" t="s">
        <v>4</v>
      </c>
      <c r="D48" s="36">
        <v>1.0569999999999999</v>
      </c>
      <c r="E48" s="40">
        <f>E47/D47</f>
        <v>1.11357872885287</v>
      </c>
      <c r="F48" s="40">
        <f>F47/E47</f>
        <v>1.1382160877002356</v>
      </c>
      <c r="G48" s="20"/>
    </row>
    <row r="49" spans="1:7" ht="31.5" customHeight="1">
      <c r="A49" s="28" t="s">
        <v>33</v>
      </c>
      <c r="B49" s="12" t="s">
        <v>70</v>
      </c>
      <c r="C49" s="17" t="s">
        <v>4</v>
      </c>
      <c r="D49" s="17">
        <v>3.2</v>
      </c>
      <c r="E49" s="17">
        <v>0.7</v>
      </c>
      <c r="F49" s="11">
        <v>0.5</v>
      </c>
      <c r="G49" s="13"/>
    </row>
    <row r="50" spans="1:7" ht="64.5" customHeight="1">
      <c r="A50" s="56" t="s">
        <v>34</v>
      </c>
      <c r="B50" s="12" t="s">
        <v>35</v>
      </c>
      <c r="C50" s="17" t="s">
        <v>30</v>
      </c>
      <c r="D50" s="19">
        <v>6637</v>
      </c>
      <c r="E50" s="19">
        <v>1419</v>
      </c>
      <c r="F50" s="19">
        <v>1016</v>
      </c>
      <c r="G50" s="20" t="s">
        <v>99</v>
      </c>
    </row>
    <row r="51" spans="1:7" ht="27" customHeight="1">
      <c r="A51" s="58"/>
      <c r="B51" s="5" t="s">
        <v>73</v>
      </c>
      <c r="C51" s="21" t="s">
        <v>4</v>
      </c>
      <c r="D51" s="21" t="s">
        <v>100</v>
      </c>
      <c r="E51" s="42">
        <f>E50/D50</f>
        <v>0.21380141630254634</v>
      </c>
      <c r="F51" s="42">
        <f>F50/E50</f>
        <v>0.71599718111346022</v>
      </c>
      <c r="G51" s="20"/>
    </row>
    <row r="52" spans="1:7" ht="61.5" customHeight="1">
      <c r="A52" s="28" t="s">
        <v>36</v>
      </c>
      <c r="B52" s="12" t="s">
        <v>37</v>
      </c>
      <c r="C52" s="17" t="s">
        <v>30</v>
      </c>
      <c r="D52" s="19">
        <v>5002</v>
      </c>
      <c r="E52" s="19">
        <v>3138</v>
      </c>
      <c r="F52" s="19">
        <v>3033</v>
      </c>
      <c r="G52" s="18"/>
    </row>
    <row r="53" spans="1:7" ht="82.5" customHeight="1">
      <c r="A53" s="28" t="s">
        <v>38</v>
      </c>
      <c r="B53" s="12" t="s">
        <v>39</v>
      </c>
      <c r="C53" s="17" t="s">
        <v>40</v>
      </c>
      <c r="D53" s="17">
        <v>1.3</v>
      </c>
      <c r="E53" s="17">
        <v>0.5</v>
      </c>
      <c r="F53" s="22">
        <v>0.4</v>
      </c>
      <c r="G53" s="18"/>
    </row>
    <row r="54" spans="1:7" ht="32.25" customHeight="1">
      <c r="A54" s="56" t="s">
        <v>38</v>
      </c>
      <c r="B54" s="12" t="s">
        <v>84</v>
      </c>
      <c r="C54" s="6" t="s">
        <v>30</v>
      </c>
      <c r="D54" s="30">
        <v>354780</v>
      </c>
      <c r="E54" s="30">
        <v>350827</v>
      </c>
      <c r="F54" s="30">
        <v>346771</v>
      </c>
      <c r="G54" s="20"/>
    </row>
    <row r="55" spans="1:7" ht="37.5" customHeight="1">
      <c r="A55" s="57"/>
      <c r="B55" s="23" t="s">
        <v>81</v>
      </c>
      <c r="C55" s="24" t="s">
        <v>30</v>
      </c>
      <c r="D55" s="24">
        <v>-4600</v>
      </c>
      <c r="E55" s="41">
        <f>E54-D54</f>
        <v>-3953</v>
      </c>
      <c r="F55" s="41">
        <f>F54-E54</f>
        <v>-4056</v>
      </c>
      <c r="G55" s="20"/>
    </row>
    <row r="56" spans="1:7" ht="23.25" customHeight="1">
      <c r="A56" s="58"/>
      <c r="B56" s="5" t="s">
        <v>41</v>
      </c>
      <c r="C56" s="6" t="s">
        <v>4</v>
      </c>
      <c r="D56" s="36">
        <v>0.98699999999999999</v>
      </c>
      <c r="E56" s="35">
        <f>E54/D54</f>
        <v>0.98885788375894923</v>
      </c>
      <c r="F56" s="35">
        <f>F54/E54</f>
        <v>0.9884387461626386</v>
      </c>
      <c r="G56" s="20"/>
    </row>
    <row r="57" spans="1:7" ht="33" customHeight="1">
      <c r="A57" s="28" t="s">
        <v>42</v>
      </c>
      <c r="B57" s="12" t="s">
        <v>80</v>
      </c>
      <c r="C57" s="17" t="s">
        <v>30</v>
      </c>
      <c r="D57" s="51">
        <v>357080</v>
      </c>
      <c r="E57" s="51">
        <v>352790</v>
      </c>
      <c r="F57" s="51">
        <v>350700</v>
      </c>
      <c r="G57" s="25"/>
    </row>
    <row r="58" spans="1:7" ht="27" customHeight="1">
      <c r="A58" s="56" t="s">
        <v>43</v>
      </c>
      <c r="B58" s="10" t="s">
        <v>44</v>
      </c>
      <c r="C58" s="4" t="s">
        <v>30</v>
      </c>
      <c r="D58" s="49">
        <v>3013</v>
      </c>
      <c r="E58" s="49">
        <v>2973</v>
      </c>
      <c r="F58" s="51">
        <v>2661</v>
      </c>
      <c r="G58" s="9"/>
    </row>
    <row r="59" spans="1:7" ht="25.5" customHeight="1">
      <c r="A59" s="57"/>
      <c r="B59" s="5" t="s">
        <v>73</v>
      </c>
      <c r="C59" s="6" t="s">
        <v>4</v>
      </c>
      <c r="D59" s="36">
        <v>0.96399999999999997</v>
      </c>
      <c r="E59" s="35">
        <f>E58/D58</f>
        <v>0.98672419515433119</v>
      </c>
      <c r="F59" s="35">
        <f>F58/E58</f>
        <v>0.89505549949545915</v>
      </c>
      <c r="G59" s="9"/>
    </row>
    <row r="60" spans="1:7" ht="34.5" customHeight="1">
      <c r="A60" s="58"/>
      <c r="B60" s="5" t="s">
        <v>45</v>
      </c>
      <c r="C60" s="6" t="s">
        <v>46</v>
      </c>
      <c r="D60" s="31">
        <f>D58*1000/D57</f>
        <v>8.4378850677719281</v>
      </c>
      <c r="E60" s="31">
        <f t="shared" ref="E60:F60" si="9">E58*1000/E57</f>
        <v>8.4271096119504527</v>
      </c>
      <c r="F60" s="31">
        <f t="shared" si="9"/>
        <v>7.5876817792985456</v>
      </c>
      <c r="G60" s="9"/>
    </row>
    <row r="61" spans="1:7" ht="27.75" customHeight="1">
      <c r="A61" s="56" t="s">
        <v>47</v>
      </c>
      <c r="B61" s="10" t="s">
        <v>48</v>
      </c>
      <c r="C61" s="4" t="s">
        <v>30</v>
      </c>
      <c r="D61" s="49">
        <v>5404</v>
      </c>
      <c r="E61" s="49">
        <v>6372</v>
      </c>
      <c r="F61" s="51">
        <v>4861</v>
      </c>
      <c r="G61" s="9"/>
    </row>
    <row r="62" spans="1:7" ht="21.75" customHeight="1">
      <c r="A62" s="57"/>
      <c r="B62" s="5" t="s">
        <v>73</v>
      </c>
      <c r="C62" s="6" t="s">
        <v>4</v>
      </c>
      <c r="D62" s="38">
        <v>1.2170000000000001</v>
      </c>
      <c r="E62" s="35">
        <f>E61/D61</f>
        <v>1.1791265729089564</v>
      </c>
      <c r="F62" s="35">
        <f>F61/E61</f>
        <v>0.76286880100439425</v>
      </c>
      <c r="G62" s="9"/>
    </row>
    <row r="63" spans="1:7" ht="35.25" customHeight="1">
      <c r="A63" s="58"/>
      <c r="B63" s="5" t="s">
        <v>49</v>
      </c>
      <c r="C63" s="6" t="s">
        <v>46</v>
      </c>
      <c r="D63" s="31">
        <f>D61*1000/D57</f>
        <v>15.133863559986558</v>
      </c>
      <c r="E63" s="31">
        <f t="shared" ref="E63:F63" si="10">E61*1000/E57</f>
        <v>18.061736443776752</v>
      </c>
      <c r="F63" s="31">
        <f t="shared" si="10"/>
        <v>13.860849729113202</v>
      </c>
      <c r="G63" s="9"/>
    </row>
    <row r="64" spans="1:7" ht="35.25" customHeight="1">
      <c r="A64" s="56" t="s">
        <v>50</v>
      </c>
      <c r="B64" s="10" t="s">
        <v>51</v>
      </c>
      <c r="C64" s="4" t="s">
        <v>30</v>
      </c>
      <c r="D64" s="50">
        <f>D58-D61</f>
        <v>-2391</v>
      </c>
      <c r="E64" s="50">
        <f>E58-E61</f>
        <v>-3399</v>
      </c>
      <c r="F64" s="50">
        <f t="shared" ref="F64" si="11">F58-F61</f>
        <v>-2200</v>
      </c>
      <c r="G64" s="9"/>
    </row>
    <row r="65" spans="1:7" ht="33" customHeight="1">
      <c r="A65" s="58"/>
      <c r="B65" s="7" t="s">
        <v>89</v>
      </c>
      <c r="C65" s="21" t="s">
        <v>46</v>
      </c>
      <c r="D65" s="39">
        <f>D64*1000/D57</f>
        <v>-6.6959784922146302</v>
      </c>
      <c r="E65" s="39">
        <f t="shared" ref="E65:F65" si="12">E64*1000/E57</f>
        <v>-9.6346268318262993</v>
      </c>
      <c r="F65" s="39">
        <f t="shared" si="12"/>
        <v>-6.2731679498146562</v>
      </c>
      <c r="G65" s="9"/>
    </row>
    <row r="66" spans="1:7" ht="27" customHeight="1">
      <c r="A66" s="56" t="s">
        <v>52</v>
      </c>
      <c r="B66" s="10" t="s">
        <v>53</v>
      </c>
      <c r="C66" s="4" t="s">
        <v>30</v>
      </c>
      <c r="D66" s="19">
        <v>4968</v>
      </c>
      <c r="E66" s="19">
        <v>6285</v>
      </c>
      <c r="F66" s="19" t="s">
        <v>94</v>
      </c>
      <c r="G66" s="9"/>
    </row>
    <row r="67" spans="1:7" ht="30.6" customHeight="1">
      <c r="A67" s="58"/>
      <c r="B67" s="5" t="s">
        <v>73</v>
      </c>
      <c r="C67" s="6" t="s">
        <v>4</v>
      </c>
      <c r="D67" s="36">
        <v>0.59799999999999998</v>
      </c>
      <c r="E67" s="35">
        <f>E66/D66</f>
        <v>1.2650966183574879</v>
      </c>
      <c r="F67" s="19" t="s">
        <v>94</v>
      </c>
      <c r="G67" s="9"/>
    </row>
    <row r="68" spans="1:7" ht="27" customHeight="1">
      <c r="A68" s="56" t="s">
        <v>54</v>
      </c>
      <c r="B68" s="10" t="s">
        <v>55</v>
      </c>
      <c r="C68" s="4" t="s">
        <v>30</v>
      </c>
      <c r="D68" s="19">
        <v>7177</v>
      </c>
      <c r="E68" s="19">
        <v>6811</v>
      </c>
      <c r="F68" s="19" t="s">
        <v>94</v>
      </c>
      <c r="G68" s="9"/>
    </row>
    <row r="69" spans="1:7" ht="22.5" customHeight="1">
      <c r="A69" s="58"/>
      <c r="B69" s="5" t="s">
        <v>73</v>
      </c>
      <c r="C69" s="6" t="s">
        <v>4</v>
      </c>
      <c r="D69" s="36">
        <v>0.89800000000000002</v>
      </c>
      <c r="E69" s="35">
        <f>E68/D68</f>
        <v>0.9490037620175561</v>
      </c>
      <c r="F69" s="19" t="s">
        <v>94</v>
      </c>
      <c r="G69" s="9"/>
    </row>
    <row r="70" spans="1:7" ht="33" customHeight="1">
      <c r="A70" s="56" t="s">
        <v>56</v>
      </c>
      <c r="B70" s="10" t="s">
        <v>88</v>
      </c>
      <c r="C70" s="4" t="s">
        <v>30</v>
      </c>
      <c r="D70" s="19">
        <v>-2209</v>
      </c>
      <c r="E70" s="19">
        <v>-526</v>
      </c>
      <c r="F70" s="2">
        <v>-634</v>
      </c>
      <c r="G70" s="9"/>
    </row>
    <row r="71" spans="1:7" ht="33" customHeight="1">
      <c r="A71" s="58"/>
      <c r="B71" s="7" t="s">
        <v>90</v>
      </c>
      <c r="C71" s="21" t="s">
        <v>46</v>
      </c>
      <c r="D71" s="39">
        <f>D70*1000/D57</f>
        <v>-6.1862887868264815</v>
      </c>
      <c r="E71" s="39">
        <f t="shared" ref="E71:F71" si="13">E70*1000/E57</f>
        <v>-1.490971966325576</v>
      </c>
      <c r="F71" s="39">
        <f t="shared" si="13"/>
        <v>-1.8078129455374965</v>
      </c>
      <c r="G71" s="9"/>
    </row>
    <row r="72" spans="1:7" ht="25.5" customHeight="1">
      <c r="A72" s="56" t="s">
        <v>57</v>
      </c>
      <c r="B72" s="48" t="s">
        <v>58</v>
      </c>
      <c r="C72" s="26" t="s">
        <v>59</v>
      </c>
      <c r="D72" s="19">
        <v>1605</v>
      </c>
      <c r="E72" s="19">
        <v>1952</v>
      </c>
      <c r="F72" s="19">
        <v>2049</v>
      </c>
      <c r="G72" s="1"/>
    </row>
    <row r="73" spans="1:7" ht="25.5" customHeight="1">
      <c r="A73" s="58"/>
      <c r="B73" s="5" t="s">
        <v>73</v>
      </c>
      <c r="C73" s="6" t="s">
        <v>4</v>
      </c>
      <c r="D73" s="38">
        <v>0.79400000000000004</v>
      </c>
      <c r="E73" s="35">
        <f>E72/D72</f>
        <v>1.2161993769470405</v>
      </c>
      <c r="F73" s="35">
        <f>F72/E72</f>
        <v>1.0496926229508197</v>
      </c>
      <c r="G73" s="9"/>
    </row>
    <row r="74" spans="1:7" ht="25.5" customHeight="1">
      <c r="A74" s="56" t="s">
        <v>60</v>
      </c>
      <c r="B74" s="27" t="s">
        <v>61</v>
      </c>
      <c r="C74" s="4" t="s">
        <v>59</v>
      </c>
      <c r="D74" s="19">
        <v>1124</v>
      </c>
      <c r="E74" s="19">
        <v>1432</v>
      </c>
      <c r="F74" s="19">
        <v>1452</v>
      </c>
      <c r="G74" s="1"/>
    </row>
    <row r="75" spans="1:7" ht="24" customHeight="1">
      <c r="A75" s="58"/>
      <c r="B75" s="5" t="s">
        <v>73</v>
      </c>
      <c r="C75" s="6" t="s">
        <v>4</v>
      </c>
      <c r="D75" s="36">
        <v>0.83799999999999997</v>
      </c>
      <c r="E75" s="35">
        <f>E74/D74</f>
        <v>1.2740213523131672</v>
      </c>
      <c r="F75" s="35">
        <f>F74/E74</f>
        <v>1.0139664804469273</v>
      </c>
      <c r="G75" s="9"/>
    </row>
    <row r="76" spans="1:7" ht="64.5" customHeight="1">
      <c r="A76" s="56" t="s">
        <v>62</v>
      </c>
      <c r="B76" s="27" t="s">
        <v>79</v>
      </c>
      <c r="C76" s="4" t="s">
        <v>30</v>
      </c>
      <c r="D76" s="51">
        <v>206168</v>
      </c>
      <c r="E76" s="51">
        <v>202000</v>
      </c>
      <c r="F76" s="51">
        <v>203586</v>
      </c>
      <c r="G76" s="9" t="s">
        <v>95</v>
      </c>
    </row>
    <row r="77" spans="1:7" ht="24.75" customHeight="1">
      <c r="A77" s="58"/>
      <c r="B77" s="5" t="s">
        <v>73</v>
      </c>
      <c r="C77" s="6" t="s">
        <v>4</v>
      </c>
      <c r="D77" s="36">
        <v>1.012</v>
      </c>
      <c r="E77" s="40">
        <f>E76/D76</f>
        <v>0.97978347755228745</v>
      </c>
      <c r="F77" s="40">
        <f>F76/E76</f>
        <v>1.0078514851485147</v>
      </c>
      <c r="G77" s="9"/>
    </row>
    <row r="79" spans="1:7" ht="39.75" customHeight="1">
      <c r="A79" s="60" t="s">
        <v>92</v>
      </c>
      <c r="B79" s="60"/>
      <c r="C79" s="60"/>
      <c r="D79" s="60"/>
      <c r="E79" s="60"/>
      <c r="F79" s="60"/>
      <c r="G79" s="60"/>
    </row>
    <row r="80" spans="1:7">
      <c r="A80" s="33" t="s">
        <v>97</v>
      </c>
      <c r="B80" s="33"/>
      <c r="C80" s="33"/>
      <c r="D80" s="33"/>
      <c r="E80" s="33"/>
      <c r="F80" s="33"/>
      <c r="G80" s="33"/>
    </row>
    <row r="81" spans="1:7">
      <c r="A81" s="67" t="s">
        <v>96</v>
      </c>
      <c r="B81" s="67"/>
      <c r="C81" s="67"/>
      <c r="D81" s="67"/>
      <c r="E81" s="67"/>
      <c r="F81" s="67"/>
      <c r="G81" s="67"/>
    </row>
    <row r="82" spans="1:7">
      <c r="A82" s="67" t="s">
        <v>98</v>
      </c>
      <c r="B82" s="67"/>
      <c r="C82" s="67"/>
      <c r="D82" s="67"/>
      <c r="E82" s="67"/>
      <c r="F82" s="67"/>
      <c r="G82" s="67"/>
    </row>
  </sheetData>
  <mergeCells count="37">
    <mergeCell ref="A81:G81"/>
    <mergeCell ref="A82:G82"/>
    <mergeCell ref="A28:A30"/>
    <mergeCell ref="A31:A32"/>
    <mergeCell ref="A33:A35"/>
    <mergeCell ref="A66:A67"/>
    <mergeCell ref="A1:G1"/>
    <mergeCell ref="A58:A60"/>
    <mergeCell ref="A61:A63"/>
    <mergeCell ref="A64:A65"/>
    <mergeCell ref="A39:A41"/>
    <mergeCell ref="A42:A44"/>
    <mergeCell ref="A45:A46"/>
    <mergeCell ref="A47:A48"/>
    <mergeCell ref="A50:A51"/>
    <mergeCell ref="A54:A56"/>
    <mergeCell ref="A36:A38"/>
    <mergeCell ref="A19:A21"/>
    <mergeCell ref="A16:A18"/>
    <mergeCell ref="A22:A24"/>
    <mergeCell ref="A10:A12"/>
    <mergeCell ref="A13:A15"/>
    <mergeCell ref="A3:G3"/>
    <mergeCell ref="A79:G79"/>
    <mergeCell ref="A2:G2"/>
    <mergeCell ref="D5:F5"/>
    <mergeCell ref="G5:G6"/>
    <mergeCell ref="C5:C6"/>
    <mergeCell ref="B5:B6"/>
    <mergeCell ref="A5:A6"/>
    <mergeCell ref="A76:A77"/>
    <mergeCell ref="A68:A69"/>
    <mergeCell ref="A70:A71"/>
    <mergeCell ref="A74:A75"/>
    <mergeCell ref="A72:A73"/>
    <mergeCell ref="A25:A27"/>
    <mergeCell ref="A8:A9"/>
  </mergeCells>
  <pageMargins left="0.19685039370078741" right="0.19685039370078741" top="0.39370078740157483" bottom="0.19685039370078741" header="0.31496062992125984" footer="0.31496062992125984"/>
  <pageSetup paperSize="9" scale="96" fitToHeight="10" orientation="portrait" r:id="rId1"/>
  <rowBreaks count="1" manualBreakCount="1">
    <brk id="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2023-04-24T10:26:47Z</cp:lastPrinted>
  <dcterms:created xsi:type="dcterms:W3CDTF">2023-03-21T08:21:16Z</dcterms:created>
  <dcterms:modified xsi:type="dcterms:W3CDTF">2023-04-26T09:04:40Z</dcterms:modified>
</cp:coreProperties>
</file>