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30" windowHeight="12000"/>
  </bookViews>
  <sheets>
    <sheet name="Лист1" sheetId="1" r:id="rId1"/>
    <sheet name="Лист2" sheetId="2" r:id="rId2"/>
    <sheet name="Лист3" sheetId="3" r:id="rId3"/>
  </sheets>
  <calcPr calcId="145621" iterate="1" iterateCount="201" calcOnSave="0"/>
</workbook>
</file>

<file path=xl/calcChain.xml><?xml version="1.0" encoding="utf-8"?>
<calcChain xmlns="http://schemas.openxmlformats.org/spreadsheetml/2006/main">
  <c r="E19" i="1"/>
  <c r="F19"/>
  <c r="D19"/>
  <c r="F16"/>
  <c r="E16"/>
  <c r="D16"/>
  <c r="D48"/>
  <c r="D42"/>
  <c r="E73" l="1"/>
  <c r="F73"/>
  <c r="E66"/>
  <c r="F66"/>
  <c r="F52" l="1"/>
  <c r="E52"/>
  <c r="D52"/>
  <c r="F57" l="1"/>
  <c r="E57"/>
  <c r="D57"/>
  <c r="D60"/>
  <c r="F60"/>
  <c r="E60"/>
  <c r="F48"/>
  <c r="E48"/>
  <c r="F42"/>
  <c r="E42"/>
  <c r="F30" l="1"/>
  <c r="F36"/>
  <c r="E36"/>
  <c r="D36"/>
  <c r="E34"/>
  <c r="F34"/>
  <c r="D34"/>
  <c r="F33"/>
  <c r="E33"/>
  <c r="D33"/>
  <c r="E31"/>
  <c r="F31"/>
  <c r="D31"/>
  <c r="E25"/>
  <c r="F25"/>
  <c r="D25"/>
</calcChain>
</file>

<file path=xl/sharedStrings.xml><?xml version="1.0" encoding="utf-8"?>
<sst xmlns="http://schemas.openxmlformats.org/spreadsheetml/2006/main" count="233" uniqueCount="108">
  <si>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</si>
  <si>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</si>
  <si>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</si>
  <si>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</si>
  <si>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</si>
  <si>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</si>
  <si>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</si>
  <si>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</si>
  <si>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</si>
  <si>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</si>
  <si>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</si>
  <si>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</si>
  <si>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</si>
  <si>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</si>
  <si>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2.1.</t>
  </si>
  <si>
    <t>в том числе на душу населения</t>
  </si>
  <si>
    <t>тыс. руб./чел.</t>
  </si>
  <si>
    <t>2.2.</t>
  </si>
  <si>
    <t>2.3.</t>
  </si>
  <si>
    <t>3.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</si>
  <si>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</si>
  <si>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t>4.</t>
  </si>
  <si>
    <t>4.1.</t>
  </si>
  <si>
    <r>
      <t xml:space="preserve">в том числе 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</si>
  <si>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</si>
  <si>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</si>
  <si>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</si>
  <si>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</si>
  <si>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</si>
  <si>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</si>
  <si>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</si>
  <si>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</si>
  <si>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</si>
  <si>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</si>
  <si>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</si>
  <si>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</si>
  <si>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</si>
  <si>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</si>
  <si>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</si>
  <si>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</si>
  <si>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</si>
  <si>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</si>
  <si>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</si>
  <si>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</si>
  <si>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</si>
  <si>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</si>
  <si>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</si>
  <si>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</si>
  <si>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</si>
  <si>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</si>
  <si>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</si>
  <si>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</si>
  <si>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</si>
  <si>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</si>
  <si>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</si>
  <si>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</si>
  <si>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</si>
  <si>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</si>
  <si>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</si>
  <si>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</si>
  <si>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</si>
  <si>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</si>
  <si>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</si>
  <si>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</si>
  <si>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</si>
  <si>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</si>
  <si>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r>
      <t xml:space="preserve">Объем работ, выполненных по виду деятельности «Строительство»  </t>
    </r>
    <r>
      <rPr>
        <sz val="9"/>
        <rFont val="Times New Roman"/>
        <family val="1"/>
        <charset val="204"/>
      </rPr>
      <t xml:space="preserve">
(по полному гругу организаций) </t>
    </r>
  </si>
  <si>
    <r>
      <t>Оборот розничной торговли</t>
    </r>
    <r>
      <rPr>
        <sz val="9"/>
        <color theme="1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</si>
  <si>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</si>
  <si>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9"/>
        <color theme="1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</si>
  <si>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</si>
  <si>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9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</si>
  <si>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</si>
  <si>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Уровень безработицы </t>
    </r>
    <r>
      <rPr>
        <sz val="9"/>
        <rFont val="Times New Roman"/>
        <family val="1"/>
        <charset val="204"/>
      </rPr>
      <t>(к численности трудоспособного населения)</t>
    </r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</si>
  <si>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</si>
  <si>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</si>
  <si>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</si>
  <si>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</si>
  <si>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</si>
  <si>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</si>
  <si>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</si>
  <si>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</si>
  <si>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</si>
  <si>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</si>
  <si>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</si>
  <si>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</si>
  <si>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theme="1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</si>
  <si>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в том числе на 1 жителя</t>
  </si>
  <si>
    <r>
      <t xml:space="preserve">Коммента-рий
</t>
    </r>
    <r>
      <rPr>
        <b/>
        <sz val="10"/>
        <color theme="1"/>
        <rFont val="Times New Roman"/>
        <family val="1"/>
        <charset val="204"/>
      </rPr>
      <t>(при необходи-мости)</t>
    </r>
  </si>
  <si>
    <t>кв. м общей площади/   чел.</t>
  </si>
  <si>
    <t>Миграционный прирост,                              убыль (-)</t>
  </si>
  <si>
    <t xml:space="preserve">естественный прирост (убыль) на        1 тыс. человек </t>
  </si>
  <si>
    <t xml:space="preserve">миграционный прирост (убыль) на        1 тыс. человек </t>
  </si>
  <si>
    <t>Наименование муниципального образования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</si>
  <si>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</si>
  <si>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Значение показателя*</t>
  </si>
  <si>
    <t>нет данных</t>
  </si>
  <si>
    <t xml:space="preserve">Ивановостат не предоставляет данные по полному кругу органзаций </t>
  </si>
  <si>
    <t>рост в 14 раз</t>
  </si>
  <si>
    <t>Численность населения (на конец отчетного года)</t>
  </si>
  <si>
    <t>Ивановостат не предоставляет данные по полному кругу органзаций</t>
  </si>
  <si>
    <t>Данные за 2022 год представлены с учетом итогов Всероссийской переписи населения -2020</t>
  </si>
  <si>
    <t>Срок предоставления сведений Ивановостат - сентябрь года, следующего за отчетным</t>
  </si>
  <si>
    <t>городской округ Иваново</t>
  </si>
  <si>
    <t>Ивановостат не предоставляет данные по полному кругу организаций</t>
  </si>
  <si>
    <r>
      <rPr>
        <b/>
        <sz val="11"/>
        <color theme="1"/>
        <rFont val="Times New Roman"/>
        <family val="1"/>
        <charset val="204"/>
      </rPr>
      <t>Ф.И.О. лица, ответственного за предоставление данных анкеты:</t>
    </r>
    <r>
      <rPr>
        <sz val="11"/>
        <color theme="1"/>
        <rFont val="Times New Roman"/>
        <family val="1"/>
        <charset val="204"/>
      </rPr>
      <t xml:space="preserve"> Лаврова Вера Александровна</t>
    </r>
  </si>
  <si>
    <t xml:space="preserve">Телефон: 8(4932)59-46-02 </t>
  </si>
  <si>
    <t>Адрес электронной почты: v.lavrova@ivgoradm.ru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</si>
</sst>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0" xfId="0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165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abSelected="1" zoomScale="130" zoomScaleNormal="130" workbookViewId="0">
      <selection activeCell="L25" sqref="L25"/>
    </sheetView>
  </sheetViews>
  <sheetFormatPr defaultRowHeight="15"/>
  <cols>
    <col min="1" max="1" width="4.7109375" style="22" customWidth="1"/>
    <col min="2" max="2" width="34.42578125" customWidth="1"/>
    <col min="3" max="3" width="11.140625" customWidth="1"/>
    <col min="4" max="5" width="11.28515625" customWidth="1"/>
    <col min="6" max="6" width="11.85546875" customWidth="1"/>
    <col min="7" max="7" width="23.85546875" customWidth="1"/>
  </cols>
  <sheetData>
    <row r="1" spans="1:7" ht="51" customHeight="1">
      <c r="A1" s="72" t="s">
        <v>85</v>
      </c>
      <c r="B1" s="72"/>
      <c r="C1" s="72"/>
      <c r="D1" s="72"/>
      <c r="E1" s="72"/>
      <c r="F1" s="72"/>
      <c r="G1" s="72"/>
    </row>
    <row r="2" spans="1:7" ht="20.25" customHeight="1">
      <c r="A2" s="65" t="s">
        <v>93</v>
      </c>
      <c r="B2" s="65"/>
      <c r="C2" s="65"/>
      <c r="D2" s="65"/>
      <c r="E2" s="65"/>
      <c r="F2" s="65"/>
      <c r="G2" s="65"/>
    </row>
    <row r="3" spans="1:7" ht="19.5" customHeight="1">
      <c r="A3" s="65" t="s">
        <v>103</v>
      </c>
      <c r="B3" s="65"/>
      <c r="C3" s="65"/>
      <c r="D3" s="65"/>
      <c r="E3" s="65"/>
      <c r="F3" s="65"/>
      <c r="G3" s="65"/>
    </row>
    <row r="5" spans="1:7" ht="39.75" customHeight="1">
      <c r="A5" s="70" t="s">
        <v>0</v>
      </c>
      <c r="B5" s="70" t="s">
        <v>1</v>
      </c>
      <c r="C5" s="70" t="s">
        <v>2</v>
      </c>
      <c r="D5" s="67" t="s">
        <v>95</v>
      </c>
      <c r="E5" s="68"/>
      <c r="F5" s="69"/>
      <c r="G5" s="70" t="s">
        <v>88</v>
      </c>
    </row>
    <row r="6" spans="1:7" ht="19.5" customHeight="1">
      <c r="A6" s="71"/>
      <c r="B6" s="71"/>
      <c r="C6" s="71"/>
      <c r="D6" s="3" t="s">
        <v>81</v>
      </c>
      <c r="E6" s="3" t="s">
        <v>80</v>
      </c>
      <c r="F6" s="1" t="s">
        <v>79</v>
      </c>
      <c r="G6" s="71"/>
    </row>
    <row r="7" spans="1:7" ht="89.25" customHeight="1">
      <c r="A7" s="62" t="s">
        <v>3</v>
      </c>
      <c r="B7" s="2" t="s">
        <v>86</v>
      </c>
      <c r="C7" s="3" t="s">
        <v>4</v>
      </c>
      <c r="D7" s="28">
        <v>99.2</v>
      </c>
      <c r="E7" s="28">
        <v>108.8</v>
      </c>
      <c r="F7" s="27">
        <v>117.9</v>
      </c>
      <c r="G7" s="29"/>
    </row>
    <row r="8" spans="1:7" ht="18" customHeight="1">
      <c r="A8" s="64"/>
      <c r="B8" s="4" t="s">
        <v>5</v>
      </c>
      <c r="C8" s="3"/>
      <c r="D8" s="28"/>
      <c r="E8" s="28"/>
      <c r="F8" s="27"/>
      <c r="G8" s="29"/>
    </row>
    <row r="9" spans="1:7" ht="26.25" customHeight="1">
      <c r="A9" s="21" t="s">
        <v>6</v>
      </c>
      <c r="B9" s="5" t="s">
        <v>7</v>
      </c>
      <c r="C9" s="6" t="s">
        <v>4</v>
      </c>
      <c r="D9" s="28">
        <v>102.4</v>
      </c>
      <c r="E9" s="30">
        <v>111</v>
      </c>
      <c r="F9" s="27">
        <v>128.80000000000001</v>
      </c>
      <c r="G9" s="29"/>
    </row>
    <row r="10" spans="1:7" ht="49.5" customHeight="1">
      <c r="A10" s="21" t="s">
        <v>8</v>
      </c>
      <c r="B10" s="7" t="s">
        <v>9</v>
      </c>
      <c r="C10" s="6" t="s">
        <v>4</v>
      </c>
      <c r="D10" s="28">
        <v>85.4</v>
      </c>
      <c r="E10" s="28">
        <v>107.6</v>
      </c>
      <c r="F10" s="27">
        <v>88.4</v>
      </c>
      <c r="G10" s="29"/>
    </row>
    <row r="11" spans="1:7" ht="63" customHeight="1">
      <c r="A11" s="21" t="s">
        <v>10</v>
      </c>
      <c r="B11" s="7" t="s">
        <v>11</v>
      </c>
      <c r="C11" s="6" t="s">
        <v>4</v>
      </c>
      <c r="D11" s="30">
        <v>186</v>
      </c>
      <c r="E11" s="28">
        <v>99.7</v>
      </c>
      <c r="F11" s="27">
        <v>86.8</v>
      </c>
      <c r="G11" s="29"/>
    </row>
    <row r="12" spans="1:7" ht="117.75" customHeight="1">
      <c r="A12" s="62" t="s">
        <v>12</v>
      </c>
      <c r="B12" s="5" t="s">
        <v>13</v>
      </c>
      <c r="C12" s="1" t="s">
        <v>75</v>
      </c>
      <c r="D12" s="31">
        <v>66514.8</v>
      </c>
      <c r="E12" s="31">
        <v>83442.899999999994</v>
      </c>
      <c r="F12" s="31">
        <v>96371.3</v>
      </c>
      <c r="G12" s="29"/>
    </row>
    <row r="13" spans="1:7" ht="20.25" customHeight="1">
      <c r="A13" s="64"/>
      <c r="B13" s="5" t="s">
        <v>5</v>
      </c>
      <c r="C13" s="6"/>
      <c r="D13" s="32"/>
      <c r="E13" s="32"/>
      <c r="F13" s="29"/>
      <c r="G13" s="29"/>
    </row>
    <row r="14" spans="1:7" ht="24.75" customHeight="1">
      <c r="A14" s="62" t="s">
        <v>14</v>
      </c>
      <c r="B14" s="9" t="s">
        <v>7</v>
      </c>
      <c r="C14" s="3" t="s">
        <v>75</v>
      </c>
      <c r="D14" s="31">
        <v>47918.2</v>
      </c>
      <c r="E14" s="31">
        <v>63375.8</v>
      </c>
      <c r="F14" s="33">
        <v>77446.100000000006</v>
      </c>
      <c r="G14" s="29"/>
    </row>
    <row r="15" spans="1:7" ht="31.5" customHeight="1">
      <c r="A15" s="63"/>
      <c r="B15" s="5" t="s">
        <v>74</v>
      </c>
      <c r="C15" s="6" t="s">
        <v>4</v>
      </c>
      <c r="D15" s="32">
        <v>114.1</v>
      </c>
      <c r="E15" s="32">
        <v>132.30000000000001</v>
      </c>
      <c r="F15" s="34">
        <v>122.2</v>
      </c>
      <c r="G15" s="29"/>
    </row>
    <row r="16" spans="1:7" ht="33.75" customHeight="1">
      <c r="A16" s="64"/>
      <c r="B16" s="5" t="s">
        <v>15</v>
      </c>
      <c r="C16" s="6" t="s">
        <v>16</v>
      </c>
      <c r="D16" s="35">
        <f>D14*1000/D61</f>
        <v>118.88838164802557</v>
      </c>
      <c r="E16" s="35">
        <f>E14*1000/E61</f>
        <v>158.14534964965165</v>
      </c>
      <c r="F16" s="35">
        <f>F14*1000/F61</f>
        <v>214.46975256504342</v>
      </c>
      <c r="G16" s="29"/>
    </row>
    <row r="17" spans="1:9" ht="47.25" customHeight="1">
      <c r="A17" s="62" t="s">
        <v>17</v>
      </c>
      <c r="B17" s="10" t="s">
        <v>9</v>
      </c>
      <c r="C17" s="3" t="s">
        <v>75</v>
      </c>
      <c r="D17" s="33">
        <v>15750.2</v>
      </c>
      <c r="E17" s="33">
        <v>16868.2</v>
      </c>
      <c r="F17" s="33">
        <v>15955.5</v>
      </c>
      <c r="G17" s="29"/>
    </row>
    <row r="18" spans="1:9" ht="31.5" customHeight="1">
      <c r="A18" s="63"/>
      <c r="B18" s="5" t="s">
        <v>74</v>
      </c>
      <c r="C18" s="6" t="s">
        <v>4</v>
      </c>
      <c r="D18" s="32">
        <v>89.8</v>
      </c>
      <c r="E18" s="32">
        <v>107.1</v>
      </c>
      <c r="F18" s="34">
        <v>94.6</v>
      </c>
      <c r="G18" s="29"/>
    </row>
    <row r="19" spans="1:9" ht="33.75" customHeight="1">
      <c r="A19" s="64"/>
      <c r="B19" s="5" t="s">
        <v>15</v>
      </c>
      <c r="C19" s="6" t="s">
        <v>16</v>
      </c>
      <c r="D19" s="35">
        <f>D17*1000/D61</f>
        <v>39.077339896589024</v>
      </c>
      <c r="E19" s="35">
        <f t="shared" ref="E19:F19" si="0">E17*1000/E61</f>
        <v>42.092208492204499</v>
      </c>
      <c r="F19" s="35">
        <f t="shared" si="0"/>
        <v>44.185209288157182</v>
      </c>
      <c r="G19" s="29"/>
    </row>
    <row r="20" spans="1:9" ht="60.75" customHeight="1">
      <c r="A20" s="62" t="s">
        <v>18</v>
      </c>
      <c r="B20" s="10" t="s">
        <v>11</v>
      </c>
      <c r="C20" s="3" t="s">
        <v>75</v>
      </c>
      <c r="D20" s="33">
        <v>2846.4</v>
      </c>
      <c r="E20" s="33">
        <v>3198.9</v>
      </c>
      <c r="F20" s="33">
        <v>2969.7</v>
      </c>
      <c r="G20" s="29"/>
    </row>
    <row r="21" spans="1:9" ht="33.75" customHeight="1">
      <c r="A21" s="63"/>
      <c r="B21" s="5" t="s">
        <v>74</v>
      </c>
      <c r="C21" s="6" t="s">
        <v>4</v>
      </c>
      <c r="D21" s="32">
        <v>113.7</v>
      </c>
      <c r="E21" s="32">
        <v>112.4</v>
      </c>
      <c r="F21" s="34">
        <v>92.8</v>
      </c>
      <c r="G21" s="29"/>
    </row>
    <row r="22" spans="1:9" ht="33" customHeight="1">
      <c r="A22" s="64"/>
      <c r="B22" s="5" t="s">
        <v>15</v>
      </c>
      <c r="C22" s="6" t="s">
        <v>16</v>
      </c>
      <c r="D22" s="32">
        <v>7.1</v>
      </c>
      <c r="E22" s="35">
        <v>8</v>
      </c>
      <c r="F22" s="37">
        <v>8.1999999999999993</v>
      </c>
      <c r="G22" s="29"/>
    </row>
    <row r="23" spans="1:9" ht="54.75" customHeight="1">
      <c r="A23" s="62" t="s">
        <v>19</v>
      </c>
      <c r="B23" s="9" t="s">
        <v>20</v>
      </c>
      <c r="C23" s="1" t="s">
        <v>75</v>
      </c>
      <c r="D23" s="33">
        <v>13901.5</v>
      </c>
      <c r="E23" s="27">
        <v>14626.1</v>
      </c>
      <c r="F23" s="33">
        <v>14224.4</v>
      </c>
      <c r="G23" s="29"/>
    </row>
    <row r="24" spans="1:9" ht="34.5" customHeight="1">
      <c r="A24" s="63"/>
      <c r="B24" s="5" t="s">
        <v>77</v>
      </c>
      <c r="C24" s="8" t="s">
        <v>4</v>
      </c>
      <c r="D24" s="37">
        <v>132.57743798205175</v>
      </c>
      <c r="E24" s="37">
        <v>100.29797162886567</v>
      </c>
      <c r="F24" s="37">
        <v>85.385071700568233</v>
      </c>
      <c r="G24" s="29"/>
    </row>
    <row r="25" spans="1:9" ht="34.5" customHeight="1">
      <c r="A25" s="64"/>
      <c r="B25" s="5" t="s">
        <v>15</v>
      </c>
      <c r="C25" s="8" t="s">
        <v>16</v>
      </c>
      <c r="D25" s="37">
        <f>D23*1000/D61</f>
        <v>34.490586822543989</v>
      </c>
      <c r="E25" s="37">
        <f t="shared" ref="E25:F25" si="1">E23*1000/E61</f>
        <v>36.497364901283611</v>
      </c>
      <c r="F25" s="37">
        <f t="shared" si="1"/>
        <v>39.391312776062364</v>
      </c>
      <c r="G25" s="29"/>
    </row>
    <row r="26" spans="1:9" ht="62.25" customHeight="1">
      <c r="A26" s="62" t="s">
        <v>21</v>
      </c>
      <c r="B26" s="9" t="s">
        <v>66</v>
      </c>
      <c r="C26" s="1" t="s">
        <v>75</v>
      </c>
      <c r="D26" s="36" t="s">
        <v>96</v>
      </c>
      <c r="E26" s="36" t="s">
        <v>96</v>
      </c>
      <c r="F26" s="36" t="s">
        <v>96</v>
      </c>
      <c r="G26" s="59" t="s">
        <v>97</v>
      </c>
      <c r="H26" s="24"/>
      <c r="I26" s="25"/>
    </row>
    <row r="27" spans="1:9" ht="33" customHeight="1">
      <c r="A27" s="63"/>
      <c r="B27" s="5" t="s">
        <v>77</v>
      </c>
      <c r="C27" s="6" t="s">
        <v>4</v>
      </c>
      <c r="D27" s="36" t="s">
        <v>96</v>
      </c>
      <c r="E27" s="36" t="s">
        <v>96</v>
      </c>
      <c r="F27" s="36" t="s">
        <v>96</v>
      </c>
      <c r="G27" s="60"/>
      <c r="H27" s="23"/>
    </row>
    <row r="28" spans="1:9" ht="34.5" customHeight="1">
      <c r="A28" s="64"/>
      <c r="B28" s="5" t="s">
        <v>15</v>
      </c>
      <c r="C28" s="6" t="s">
        <v>16</v>
      </c>
      <c r="D28" s="36" t="s">
        <v>96</v>
      </c>
      <c r="E28" s="36" t="s">
        <v>96</v>
      </c>
      <c r="F28" s="36" t="s">
        <v>96</v>
      </c>
      <c r="G28" s="61"/>
    </row>
    <row r="29" spans="1:9" ht="120" customHeight="1">
      <c r="A29" s="62" t="s">
        <v>22</v>
      </c>
      <c r="B29" s="11" t="s">
        <v>23</v>
      </c>
      <c r="C29" s="3" t="s">
        <v>75</v>
      </c>
      <c r="D29" s="33">
        <v>3925.7</v>
      </c>
      <c r="E29" s="33">
        <v>4000.9</v>
      </c>
      <c r="F29" s="33">
        <v>3434</v>
      </c>
      <c r="G29" s="27"/>
    </row>
    <row r="30" spans="1:9" ht="30.75" customHeight="1">
      <c r="A30" s="63"/>
      <c r="B30" s="12" t="s">
        <v>77</v>
      </c>
      <c r="C30" s="6" t="s">
        <v>4</v>
      </c>
      <c r="D30" s="32">
        <v>169.6</v>
      </c>
      <c r="E30" s="32">
        <v>95.1</v>
      </c>
      <c r="F30" s="34">
        <f>F29/E29/112.3*10000</f>
        <v>76.42982020941993</v>
      </c>
      <c r="G30" s="38"/>
    </row>
    <row r="31" spans="1:9" ht="35.25" customHeight="1">
      <c r="A31" s="64"/>
      <c r="B31" s="12" t="s">
        <v>15</v>
      </c>
      <c r="C31" s="6" t="s">
        <v>16</v>
      </c>
      <c r="D31" s="35">
        <f>D29*1000/D61</f>
        <v>9.7399343012812238</v>
      </c>
      <c r="E31" s="35">
        <f t="shared" ref="E31:F31" si="2">E29*1000/E61</f>
        <v>9.9836803545405548</v>
      </c>
      <c r="F31" s="35">
        <f t="shared" si="2"/>
        <v>9.5096993949128361</v>
      </c>
      <c r="G31" s="29"/>
    </row>
    <row r="32" spans="1:9" ht="43.5" customHeight="1">
      <c r="A32" s="62" t="s">
        <v>24</v>
      </c>
      <c r="B32" s="9" t="s">
        <v>25</v>
      </c>
      <c r="C32" s="3" t="s">
        <v>78</v>
      </c>
      <c r="D32" s="33">
        <v>138300</v>
      </c>
      <c r="E32" s="33">
        <v>91062</v>
      </c>
      <c r="F32" s="39">
        <v>135400</v>
      </c>
      <c r="G32" s="27"/>
    </row>
    <row r="33" spans="1:9" ht="25.5" customHeight="1">
      <c r="A33" s="63"/>
      <c r="B33" s="5" t="s">
        <v>76</v>
      </c>
      <c r="C33" s="6" t="s">
        <v>4</v>
      </c>
      <c r="D33" s="35">
        <f>D32/159800*100</f>
        <v>86.545682102628291</v>
      </c>
      <c r="E33" s="35">
        <f>E32/D32*100</f>
        <v>65.843817787418658</v>
      </c>
      <c r="F33" s="34">
        <f>F32/E32*100</f>
        <v>148.68990358217476</v>
      </c>
      <c r="G33" s="29"/>
    </row>
    <row r="34" spans="1:9" ht="63.75" customHeight="1">
      <c r="A34" s="64"/>
      <c r="B34" s="5" t="s">
        <v>87</v>
      </c>
      <c r="C34" s="6" t="s">
        <v>89</v>
      </c>
      <c r="D34" s="35">
        <f>D32/D61</f>
        <v>0.34313190357571727</v>
      </c>
      <c r="E34" s="35">
        <f t="shared" ref="E34:F34" si="3">E32/E61</f>
        <v>0.22723234783303056</v>
      </c>
      <c r="F34" s="35">
        <f t="shared" si="3"/>
        <v>0.37496019163401229</v>
      </c>
      <c r="G34" s="29"/>
    </row>
    <row r="35" spans="1:9" ht="57.75" customHeight="1">
      <c r="A35" s="62" t="s">
        <v>26</v>
      </c>
      <c r="B35" s="13" t="s">
        <v>27</v>
      </c>
      <c r="C35" s="14" t="s">
        <v>78</v>
      </c>
      <c r="D35" s="33">
        <v>20200</v>
      </c>
      <c r="E35" s="33">
        <v>40172</v>
      </c>
      <c r="F35" s="33">
        <v>41178</v>
      </c>
      <c r="G35" s="40"/>
    </row>
    <row r="36" spans="1:9" ht="23.25" customHeight="1">
      <c r="A36" s="63"/>
      <c r="B36" s="12" t="s">
        <v>76</v>
      </c>
      <c r="C36" s="6" t="s">
        <v>4</v>
      </c>
      <c r="D36" s="35">
        <f>D35/30500*100</f>
        <v>66.229508196721312</v>
      </c>
      <c r="E36" s="35">
        <f>E35/D35*100</f>
        <v>198.87128712871288</v>
      </c>
      <c r="F36" s="34">
        <f>F35/E35*100</f>
        <v>102.50423180324604</v>
      </c>
      <c r="G36" s="29"/>
    </row>
    <row r="37" spans="1:9" ht="34.5" customHeight="1">
      <c r="A37" s="62" t="s">
        <v>28</v>
      </c>
      <c r="B37" s="9" t="s">
        <v>67</v>
      </c>
      <c r="C37" s="3" t="s">
        <v>75</v>
      </c>
      <c r="D37" s="46" t="s">
        <v>96</v>
      </c>
      <c r="E37" s="46" t="s">
        <v>96</v>
      </c>
      <c r="F37" s="46" t="s">
        <v>96</v>
      </c>
      <c r="G37" s="59" t="s">
        <v>100</v>
      </c>
    </row>
    <row r="38" spans="1:9" ht="33" customHeight="1">
      <c r="A38" s="63"/>
      <c r="B38" s="5" t="s">
        <v>77</v>
      </c>
      <c r="C38" s="6" t="s">
        <v>4</v>
      </c>
      <c r="D38" s="46" t="s">
        <v>96</v>
      </c>
      <c r="E38" s="46" t="s">
        <v>96</v>
      </c>
      <c r="F38" s="46" t="s">
        <v>96</v>
      </c>
      <c r="G38" s="75"/>
    </row>
    <row r="39" spans="1:9" ht="36" customHeight="1">
      <c r="A39" s="64"/>
      <c r="B39" s="5" t="s">
        <v>15</v>
      </c>
      <c r="C39" s="6" t="s">
        <v>16</v>
      </c>
      <c r="D39" s="46" t="s">
        <v>96</v>
      </c>
      <c r="E39" s="46" t="s">
        <v>96</v>
      </c>
      <c r="F39" s="46" t="s">
        <v>96</v>
      </c>
      <c r="G39" s="76"/>
    </row>
    <row r="40" spans="1:9" ht="42" customHeight="1">
      <c r="A40" s="62" t="s">
        <v>29</v>
      </c>
      <c r="B40" s="11" t="s">
        <v>68</v>
      </c>
      <c r="C40" s="3" t="s">
        <v>75</v>
      </c>
      <c r="D40" s="31">
        <v>46039</v>
      </c>
      <c r="E40" s="31">
        <v>57488.6</v>
      </c>
      <c r="F40" s="31">
        <v>63515.7</v>
      </c>
      <c r="G40" s="36"/>
    </row>
    <row r="41" spans="1:9" ht="32.25" customHeight="1">
      <c r="A41" s="63"/>
      <c r="B41" s="12" t="s">
        <v>77</v>
      </c>
      <c r="C41" s="6" t="s">
        <v>4</v>
      </c>
      <c r="D41" s="36">
        <v>106</v>
      </c>
      <c r="E41" s="36">
        <v>124.9</v>
      </c>
      <c r="F41" s="36">
        <v>110.5</v>
      </c>
      <c r="G41" s="36"/>
    </row>
    <row r="42" spans="1:9" ht="35.25" customHeight="1">
      <c r="A42" s="64"/>
      <c r="B42" s="12" t="s">
        <v>15</v>
      </c>
      <c r="C42" s="6" t="s">
        <v>16</v>
      </c>
      <c r="D42" s="36">
        <f>D40/D61*1000</f>
        <v>114.2259559560553</v>
      </c>
      <c r="E42" s="36">
        <f>E40/E61*1000</f>
        <v>143.45467430579123</v>
      </c>
      <c r="F42" s="36">
        <f>F40/F61*1000</f>
        <v>175.89260741335622</v>
      </c>
      <c r="G42" s="36"/>
    </row>
    <row r="43" spans="1:9" ht="36" customHeight="1">
      <c r="A43" s="62" t="s">
        <v>30</v>
      </c>
      <c r="B43" s="9" t="s">
        <v>69</v>
      </c>
      <c r="C43" s="3" t="s">
        <v>75</v>
      </c>
      <c r="D43" s="50" t="s">
        <v>96</v>
      </c>
      <c r="E43" s="50" t="s">
        <v>96</v>
      </c>
      <c r="F43" s="50" t="s">
        <v>96</v>
      </c>
      <c r="G43" s="59" t="s">
        <v>104</v>
      </c>
    </row>
    <row r="44" spans="1:9" ht="33.75" customHeight="1">
      <c r="A44" s="63"/>
      <c r="B44" s="5" t="s">
        <v>77</v>
      </c>
      <c r="C44" s="6" t="s">
        <v>4</v>
      </c>
      <c r="D44" s="50" t="s">
        <v>96</v>
      </c>
      <c r="E44" s="50" t="s">
        <v>96</v>
      </c>
      <c r="F44" s="50" t="s">
        <v>96</v>
      </c>
      <c r="G44" s="60"/>
    </row>
    <row r="45" spans="1:9" ht="36" customHeight="1">
      <c r="A45" s="64"/>
      <c r="B45" s="5" t="s">
        <v>15</v>
      </c>
      <c r="C45" s="6" t="s">
        <v>16</v>
      </c>
      <c r="D45" s="29" t="s">
        <v>96</v>
      </c>
      <c r="E45" s="29" t="s">
        <v>96</v>
      </c>
      <c r="F45" s="29" t="s">
        <v>96</v>
      </c>
      <c r="G45" s="61"/>
    </row>
    <row r="46" spans="1:9" ht="49.5" customHeight="1">
      <c r="A46" s="62" t="s">
        <v>31</v>
      </c>
      <c r="B46" s="11" t="s">
        <v>70</v>
      </c>
      <c r="C46" s="3" t="s">
        <v>75</v>
      </c>
      <c r="D46" s="33">
        <v>1754.1</v>
      </c>
      <c r="E46" s="33">
        <v>2328.8000000000002</v>
      </c>
      <c r="F46" s="33">
        <v>2443.5</v>
      </c>
      <c r="G46" s="29"/>
    </row>
    <row r="47" spans="1:9" ht="33" customHeight="1">
      <c r="A47" s="63"/>
      <c r="B47" s="12" t="s">
        <v>77</v>
      </c>
      <c r="C47" s="6" t="s">
        <v>4</v>
      </c>
      <c r="D47" s="32">
        <v>95.5</v>
      </c>
      <c r="E47" s="32">
        <v>132.80000000000001</v>
      </c>
      <c r="F47" s="29">
        <v>104.9</v>
      </c>
      <c r="G47" s="29"/>
    </row>
    <row r="48" spans="1:9" ht="36.75" customHeight="1">
      <c r="A48" s="64"/>
      <c r="B48" s="12" t="s">
        <v>15</v>
      </c>
      <c r="C48" s="6" t="s">
        <v>16</v>
      </c>
      <c r="D48" s="36">
        <f>D46/D61*1000</f>
        <v>4.3520439050048134</v>
      </c>
      <c r="E48" s="36">
        <f>E46/E61*1000</f>
        <v>5.8111911843970221</v>
      </c>
      <c r="F48" s="36">
        <f>F46/F61*1000</f>
        <v>6.7667298985059743</v>
      </c>
      <c r="G48" s="36"/>
      <c r="I48" s="25"/>
    </row>
    <row r="49" spans="1:9" ht="58.5" customHeight="1">
      <c r="A49" s="62" t="s">
        <v>32</v>
      </c>
      <c r="B49" s="10" t="s">
        <v>71</v>
      </c>
      <c r="C49" s="14" t="s">
        <v>33</v>
      </c>
      <c r="D49" s="41">
        <v>79892</v>
      </c>
      <c r="E49" s="41">
        <v>78766</v>
      </c>
      <c r="F49" s="41">
        <v>78442</v>
      </c>
      <c r="G49" s="42"/>
      <c r="H49" s="45"/>
      <c r="I49" s="25"/>
    </row>
    <row r="50" spans="1:9" ht="27.75" customHeight="1">
      <c r="A50" s="64"/>
      <c r="B50" s="5" t="s">
        <v>76</v>
      </c>
      <c r="C50" s="6" t="s">
        <v>4</v>
      </c>
      <c r="D50" s="32">
        <v>98.5</v>
      </c>
      <c r="E50" s="32">
        <v>98.6</v>
      </c>
      <c r="F50" s="37">
        <v>99.6</v>
      </c>
      <c r="G50" s="42"/>
      <c r="I50" s="25"/>
    </row>
    <row r="51" spans="1:9" ht="50.25" customHeight="1">
      <c r="A51" s="62" t="s">
        <v>34</v>
      </c>
      <c r="B51" s="9" t="s">
        <v>72</v>
      </c>
      <c r="C51" s="3" t="s">
        <v>35</v>
      </c>
      <c r="D51" s="33">
        <v>37178</v>
      </c>
      <c r="E51" s="33">
        <v>40733</v>
      </c>
      <c r="F51" s="33">
        <v>44912.7</v>
      </c>
      <c r="G51" s="42"/>
    </row>
    <row r="52" spans="1:9" ht="25.5" customHeight="1">
      <c r="A52" s="64"/>
      <c r="B52" s="5" t="s">
        <v>76</v>
      </c>
      <c r="C52" s="6" t="s">
        <v>4</v>
      </c>
      <c r="D52" s="35">
        <f>D51/35023.2*100</f>
        <v>106.15249320450447</v>
      </c>
      <c r="E52" s="35">
        <f>E51/D51*100</f>
        <v>109.56210662219593</v>
      </c>
      <c r="F52" s="37">
        <f>F51/E51*100</f>
        <v>110.26121326688434</v>
      </c>
      <c r="G52" s="42"/>
    </row>
    <row r="53" spans="1:9" ht="31.5" customHeight="1">
      <c r="A53" s="21" t="s">
        <v>36</v>
      </c>
      <c r="B53" s="10" t="s">
        <v>73</v>
      </c>
      <c r="C53" s="14" t="s">
        <v>4</v>
      </c>
      <c r="D53" s="51">
        <v>4.17</v>
      </c>
      <c r="E53" s="51">
        <v>0.46</v>
      </c>
      <c r="F53" s="52">
        <v>0.36</v>
      </c>
      <c r="G53" s="42"/>
    </row>
    <row r="54" spans="1:9" ht="64.5" customHeight="1">
      <c r="A54" s="62" t="s">
        <v>37</v>
      </c>
      <c r="B54" s="10" t="s">
        <v>38</v>
      </c>
      <c r="C54" s="14" t="s">
        <v>33</v>
      </c>
      <c r="D54" s="41">
        <v>9367</v>
      </c>
      <c r="E54" s="41">
        <v>1024</v>
      </c>
      <c r="F54" s="41">
        <v>812</v>
      </c>
      <c r="G54" s="42"/>
    </row>
    <row r="55" spans="1:9" ht="36" customHeight="1">
      <c r="A55" s="64"/>
      <c r="B55" s="5" t="s">
        <v>76</v>
      </c>
      <c r="C55" s="15" t="s">
        <v>4</v>
      </c>
      <c r="D55" s="43" t="s">
        <v>98</v>
      </c>
      <c r="E55" s="43">
        <v>10.9</v>
      </c>
      <c r="F55" s="37">
        <v>79.2</v>
      </c>
      <c r="G55" s="42"/>
    </row>
    <row r="56" spans="1:9" ht="61.5" customHeight="1">
      <c r="A56" s="21" t="s">
        <v>39</v>
      </c>
      <c r="B56" s="10" t="s">
        <v>40</v>
      </c>
      <c r="C56" s="14" t="s">
        <v>33</v>
      </c>
      <c r="D56" s="41">
        <v>4086</v>
      </c>
      <c r="E56" s="41">
        <v>5145</v>
      </c>
      <c r="F56" s="41">
        <v>3994</v>
      </c>
      <c r="G56" s="42"/>
    </row>
    <row r="57" spans="1:9" ht="82.5" customHeight="1">
      <c r="A57" s="21" t="s">
        <v>41</v>
      </c>
      <c r="B57" s="10" t="s">
        <v>42</v>
      </c>
      <c r="C57" s="14" t="s">
        <v>43</v>
      </c>
      <c r="D57" s="53">
        <f>D54/D56</f>
        <v>2.2924620655898189</v>
      </c>
      <c r="E57" s="53">
        <f>E54/E56</f>
        <v>0.1990281827016521</v>
      </c>
      <c r="F57" s="54">
        <f>F54/F56</f>
        <v>0.20330495743615423</v>
      </c>
      <c r="G57" s="40"/>
    </row>
    <row r="58" spans="1:9" ht="60.75" customHeight="1">
      <c r="A58" s="62" t="s">
        <v>41</v>
      </c>
      <c r="B58" s="10" t="s">
        <v>99</v>
      </c>
      <c r="C58" s="6" t="s">
        <v>33</v>
      </c>
      <c r="D58" s="44">
        <v>401505</v>
      </c>
      <c r="E58" s="44">
        <v>399983</v>
      </c>
      <c r="F58" s="44">
        <v>360687</v>
      </c>
      <c r="G58" s="42" t="s">
        <v>101</v>
      </c>
    </row>
    <row r="59" spans="1:9" ht="37.5" customHeight="1">
      <c r="A59" s="63"/>
      <c r="B59" s="16" t="s">
        <v>84</v>
      </c>
      <c r="C59" s="17" t="s">
        <v>33</v>
      </c>
      <c r="D59" s="55">
        <v>-3093</v>
      </c>
      <c r="E59" s="55">
        <v>-1522</v>
      </c>
      <c r="F59" s="56">
        <v>-39296</v>
      </c>
      <c r="G59" s="42"/>
    </row>
    <row r="60" spans="1:9" ht="23.25" customHeight="1">
      <c r="A60" s="64"/>
      <c r="B60" s="5" t="s">
        <v>44</v>
      </c>
      <c r="C60" s="6" t="s">
        <v>4</v>
      </c>
      <c r="D60" s="35">
        <f>D58/404598*100</f>
        <v>99.235537496477988</v>
      </c>
      <c r="E60" s="35">
        <f>E58/D58*100</f>
        <v>99.620926264928215</v>
      </c>
      <c r="F60" s="37">
        <f>F58/E58*100</f>
        <v>90.175582462254638</v>
      </c>
      <c r="G60" s="42"/>
    </row>
    <row r="61" spans="1:9" ht="64.5" customHeight="1">
      <c r="A61" s="21" t="s">
        <v>45</v>
      </c>
      <c r="B61" s="10" t="s">
        <v>83</v>
      </c>
      <c r="C61" s="14" t="s">
        <v>33</v>
      </c>
      <c r="D61" s="41">
        <v>403052</v>
      </c>
      <c r="E61" s="41">
        <v>400744</v>
      </c>
      <c r="F61" s="41">
        <v>361105</v>
      </c>
      <c r="G61" s="42" t="s">
        <v>101</v>
      </c>
    </row>
    <row r="62" spans="1:9" ht="27" customHeight="1">
      <c r="A62" s="62" t="s">
        <v>46</v>
      </c>
      <c r="B62" s="9" t="s">
        <v>47</v>
      </c>
      <c r="C62" s="3" t="s">
        <v>33</v>
      </c>
      <c r="D62" s="57">
        <v>3150</v>
      </c>
      <c r="E62" s="57">
        <v>3057</v>
      </c>
      <c r="F62" s="41">
        <v>2764</v>
      </c>
      <c r="G62" s="29"/>
    </row>
    <row r="63" spans="1:9" ht="25.5" customHeight="1">
      <c r="A63" s="63"/>
      <c r="B63" s="5" t="s">
        <v>76</v>
      </c>
      <c r="C63" s="6" t="s">
        <v>4</v>
      </c>
      <c r="D63" s="35">
        <v>95.2</v>
      </c>
      <c r="E63" s="35">
        <v>97</v>
      </c>
      <c r="F63" s="37">
        <v>90.4</v>
      </c>
      <c r="G63" s="29"/>
    </row>
    <row r="64" spans="1:9" ht="34.5" customHeight="1">
      <c r="A64" s="64"/>
      <c r="B64" s="5" t="s">
        <v>48</v>
      </c>
      <c r="C64" s="6" t="s">
        <v>49</v>
      </c>
      <c r="D64" s="30">
        <v>7.8</v>
      </c>
      <c r="E64" s="30">
        <v>7.6</v>
      </c>
      <c r="F64" s="58">
        <v>6.9</v>
      </c>
      <c r="G64" s="29"/>
    </row>
    <row r="65" spans="1:7" ht="27.75" customHeight="1">
      <c r="A65" s="62" t="s">
        <v>50</v>
      </c>
      <c r="B65" s="9" t="s">
        <v>51</v>
      </c>
      <c r="C65" s="3" t="s">
        <v>33</v>
      </c>
      <c r="D65" s="57">
        <v>6280</v>
      </c>
      <c r="E65" s="57">
        <v>7387</v>
      </c>
      <c r="F65" s="41">
        <v>5788</v>
      </c>
      <c r="G65" s="29"/>
    </row>
    <row r="66" spans="1:7" ht="21.75" customHeight="1">
      <c r="A66" s="63"/>
      <c r="B66" s="5" t="s">
        <v>76</v>
      </c>
      <c r="C66" s="6" t="s">
        <v>4</v>
      </c>
      <c r="D66" s="35">
        <v>111.4</v>
      </c>
      <c r="E66" s="35">
        <f>E65/D65*100</f>
        <v>117.62738853503186</v>
      </c>
      <c r="F66" s="37">
        <f>F65/E65*100</f>
        <v>78.353864897793429</v>
      </c>
      <c r="G66" s="29"/>
    </row>
    <row r="67" spans="1:7" ht="35.25" customHeight="1">
      <c r="A67" s="64"/>
      <c r="B67" s="5" t="s">
        <v>52</v>
      </c>
      <c r="C67" s="6" t="s">
        <v>49</v>
      </c>
      <c r="D67" s="28">
        <v>15.6</v>
      </c>
      <c r="E67" s="28">
        <v>18.399999999999999</v>
      </c>
      <c r="F67" s="27">
        <v>14.5</v>
      </c>
      <c r="G67" s="29"/>
    </row>
    <row r="68" spans="1:7" ht="35.25" customHeight="1">
      <c r="A68" s="62" t="s">
        <v>53</v>
      </c>
      <c r="B68" s="9" t="s">
        <v>54</v>
      </c>
      <c r="C68" s="3" t="s">
        <v>33</v>
      </c>
      <c r="D68" s="57">
        <v>-3130</v>
      </c>
      <c r="E68" s="57">
        <v>-4330</v>
      </c>
      <c r="F68" s="44">
        <v>-3024</v>
      </c>
      <c r="G68" s="29"/>
    </row>
    <row r="69" spans="1:7" ht="33" customHeight="1">
      <c r="A69" s="64"/>
      <c r="B69" s="7" t="s">
        <v>91</v>
      </c>
      <c r="C69" s="15" t="s">
        <v>49</v>
      </c>
      <c r="D69" s="49">
        <v>-7.8</v>
      </c>
      <c r="E69" s="49">
        <v>-10.8</v>
      </c>
      <c r="F69" s="47">
        <v>-7.6</v>
      </c>
      <c r="G69" s="29"/>
    </row>
    <row r="70" spans="1:7" ht="27" customHeight="1">
      <c r="A70" s="62" t="s">
        <v>55</v>
      </c>
      <c r="B70" s="9" t="s">
        <v>56</v>
      </c>
      <c r="C70" s="3" t="s">
        <v>33</v>
      </c>
      <c r="D70" s="41">
        <v>9773</v>
      </c>
      <c r="E70" s="41">
        <v>11550</v>
      </c>
      <c r="F70" s="41">
        <v>12573</v>
      </c>
      <c r="G70" s="29"/>
    </row>
    <row r="71" spans="1:7" ht="26.25" customHeight="1">
      <c r="A71" s="64"/>
      <c r="B71" s="5" t="s">
        <v>76</v>
      </c>
      <c r="C71" s="6" t="s">
        <v>4</v>
      </c>
      <c r="D71" s="32">
        <v>81.400000000000006</v>
      </c>
      <c r="E71" s="32">
        <v>118.2</v>
      </c>
      <c r="F71" s="29">
        <v>108.9</v>
      </c>
      <c r="G71" s="29"/>
    </row>
    <row r="72" spans="1:7" ht="27" customHeight="1">
      <c r="A72" s="62" t="s">
        <v>57</v>
      </c>
      <c r="B72" s="9" t="s">
        <v>58</v>
      </c>
      <c r="C72" s="3" t="s">
        <v>33</v>
      </c>
      <c r="D72" s="41">
        <v>9692</v>
      </c>
      <c r="E72" s="41">
        <v>8742</v>
      </c>
      <c r="F72" s="41">
        <v>10460</v>
      </c>
      <c r="G72" s="29"/>
    </row>
    <row r="73" spans="1:7" ht="22.5" customHeight="1">
      <c r="A73" s="64"/>
      <c r="B73" s="5" t="s">
        <v>76</v>
      </c>
      <c r="C73" s="6" t="s">
        <v>4</v>
      </c>
      <c r="D73" s="35">
        <v>95.7</v>
      </c>
      <c r="E73" s="35">
        <f>E72/D72*100</f>
        <v>90.198101527032605</v>
      </c>
      <c r="F73" s="37">
        <f>F72/E72*100</f>
        <v>119.65225348890414</v>
      </c>
      <c r="G73" s="29"/>
    </row>
    <row r="74" spans="1:7" ht="33" customHeight="1">
      <c r="A74" s="62" t="s">
        <v>59</v>
      </c>
      <c r="B74" s="9" t="s">
        <v>90</v>
      </c>
      <c r="C74" s="3" t="s">
        <v>33</v>
      </c>
      <c r="D74" s="41">
        <v>81</v>
      </c>
      <c r="E74" s="41">
        <v>2808</v>
      </c>
      <c r="F74" s="44">
        <v>2113</v>
      </c>
      <c r="G74" s="29"/>
    </row>
    <row r="75" spans="1:7" ht="33" customHeight="1">
      <c r="A75" s="64"/>
      <c r="B75" s="7" t="s">
        <v>92</v>
      </c>
      <c r="C75" s="15" t="s">
        <v>49</v>
      </c>
      <c r="D75" s="43">
        <v>0.2</v>
      </c>
      <c r="E75" s="43">
        <v>7.01</v>
      </c>
      <c r="F75" s="42">
        <v>5.3</v>
      </c>
      <c r="G75" s="29"/>
    </row>
    <row r="76" spans="1:7" ht="25.5" customHeight="1">
      <c r="A76" s="62" t="s">
        <v>60</v>
      </c>
      <c r="B76" s="18" t="s">
        <v>61</v>
      </c>
      <c r="C76" s="19" t="s">
        <v>62</v>
      </c>
      <c r="D76" s="41">
        <v>1726</v>
      </c>
      <c r="E76" s="41">
        <v>1989</v>
      </c>
      <c r="F76" s="41">
        <v>2283</v>
      </c>
      <c r="G76" s="27"/>
    </row>
    <row r="77" spans="1:7" ht="25.5" customHeight="1">
      <c r="A77" s="64"/>
      <c r="B77" s="5" t="s">
        <v>76</v>
      </c>
      <c r="C77" s="6" t="s">
        <v>4</v>
      </c>
      <c r="D77" s="35">
        <v>82</v>
      </c>
      <c r="E77" s="32">
        <v>115.2</v>
      </c>
      <c r="F77" s="29">
        <v>114.8</v>
      </c>
      <c r="G77" s="29"/>
    </row>
    <row r="78" spans="1:7" ht="25.5" customHeight="1">
      <c r="A78" s="62" t="s">
        <v>63</v>
      </c>
      <c r="B78" s="20" t="s">
        <v>64</v>
      </c>
      <c r="C78" s="3" t="s">
        <v>62</v>
      </c>
      <c r="D78" s="57">
        <v>1507</v>
      </c>
      <c r="E78" s="57">
        <v>1577</v>
      </c>
      <c r="F78" s="41">
        <v>1656</v>
      </c>
      <c r="G78" s="27"/>
    </row>
    <row r="79" spans="1:7" ht="24" customHeight="1">
      <c r="A79" s="64"/>
      <c r="B79" s="5" t="s">
        <v>76</v>
      </c>
      <c r="C79" s="6" t="s">
        <v>4</v>
      </c>
      <c r="D79" s="32">
        <v>98.6</v>
      </c>
      <c r="E79" s="32">
        <v>104.6</v>
      </c>
      <c r="F79" s="37">
        <v>105</v>
      </c>
      <c r="G79" s="29"/>
    </row>
    <row r="80" spans="1:7" ht="64.5" customHeight="1">
      <c r="A80" s="62" t="s">
        <v>65</v>
      </c>
      <c r="B80" s="20" t="s">
        <v>82</v>
      </c>
      <c r="C80" s="3" t="s">
        <v>33</v>
      </c>
      <c r="D80" s="41">
        <v>225586</v>
      </c>
      <c r="E80" s="41">
        <v>225451</v>
      </c>
      <c r="F80" s="29" t="s">
        <v>96</v>
      </c>
      <c r="G80" s="59" t="s">
        <v>102</v>
      </c>
    </row>
    <row r="81" spans="1:8" ht="24.75" customHeight="1">
      <c r="A81" s="64"/>
      <c r="B81" s="5" t="s">
        <v>76</v>
      </c>
      <c r="C81" s="6" t="s">
        <v>4</v>
      </c>
      <c r="D81" s="32">
        <v>95.9</v>
      </c>
      <c r="E81" s="29">
        <v>99.9</v>
      </c>
      <c r="F81" s="29" t="s">
        <v>96</v>
      </c>
      <c r="G81" s="77"/>
    </row>
    <row r="83" spans="1:8" ht="39.75" customHeight="1">
      <c r="A83" s="66" t="s">
        <v>94</v>
      </c>
      <c r="B83" s="66"/>
      <c r="C83" s="66"/>
      <c r="D83" s="66"/>
      <c r="E83" s="66"/>
      <c r="F83" s="66"/>
      <c r="G83" s="66"/>
    </row>
    <row r="84" spans="1:8">
      <c r="A84" s="48" t="s">
        <v>105</v>
      </c>
      <c r="B84" s="48"/>
      <c r="C84" s="48"/>
      <c r="D84" s="48"/>
      <c r="E84" s="48"/>
      <c r="F84" s="48"/>
      <c r="G84" s="48"/>
      <c r="H84" s="26"/>
    </row>
    <row r="85" spans="1:8">
      <c r="A85" s="73" t="s">
        <v>106</v>
      </c>
      <c r="B85" s="74"/>
      <c r="C85" s="74"/>
      <c r="D85" s="74"/>
      <c r="E85" s="74"/>
      <c r="F85" s="74"/>
      <c r="G85" s="74"/>
    </row>
    <row r="86" spans="1:8">
      <c r="A86" s="73" t="s">
        <v>107</v>
      </c>
      <c r="B86" s="74"/>
      <c r="C86" s="74"/>
      <c r="D86" s="74"/>
      <c r="E86" s="74"/>
      <c r="F86" s="74"/>
      <c r="G86" s="74"/>
    </row>
  </sheetData>
  <mergeCells count="42">
    <mergeCell ref="A85:G85"/>
    <mergeCell ref="A86:G86"/>
    <mergeCell ref="A32:A34"/>
    <mergeCell ref="A35:A36"/>
    <mergeCell ref="A37:A39"/>
    <mergeCell ref="A70:A71"/>
    <mergeCell ref="G37:G39"/>
    <mergeCell ref="G80:G81"/>
    <mergeCell ref="G43:G45"/>
    <mergeCell ref="A1:G1"/>
    <mergeCell ref="A62:A64"/>
    <mergeCell ref="A65:A67"/>
    <mergeCell ref="A68:A69"/>
    <mergeCell ref="A43:A45"/>
    <mergeCell ref="A46:A48"/>
    <mergeCell ref="A49:A50"/>
    <mergeCell ref="A51:A52"/>
    <mergeCell ref="A54:A55"/>
    <mergeCell ref="A58:A60"/>
    <mergeCell ref="A40:A42"/>
    <mergeCell ref="A7:A8"/>
    <mergeCell ref="A23:A25"/>
    <mergeCell ref="A20:A22"/>
    <mergeCell ref="A26:A28"/>
    <mergeCell ref="A2:G2"/>
    <mergeCell ref="D5:F5"/>
    <mergeCell ref="G5:G6"/>
    <mergeCell ref="C5:C6"/>
    <mergeCell ref="B5:B6"/>
    <mergeCell ref="A5:A6"/>
    <mergeCell ref="G26:G28"/>
    <mergeCell ref="A14:A16"/>
    <mergeCell ref="A17:A19"/>
    <mergeCell ref="A3:G3"/>
    <mergeCell ref="A83:G83"/>
    <mergeCell ref="A80:A81"/>
    <mergeCell ref="A72:A73"/>
    <mergeCell ref="A74:A75"/>
    <mergeCell ref="A78:A79"/>
    <mergeCell ref="A76:A77"/>
    <mergeCell ref="A29:A31"/>
    <mergeCell ref="A12:A13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GA</cp:lastModifiedBy>
  <cp:lastPrinted>2023-05-11T08:26:52Z</cp:lastPrinted>
  <dcterms:created xsi:type="dcterms:W3CDTF">2023-03-21T08:21:16Z</dcterms:created>
  <dcterms:modified xsi:type="dcterms:W3CDTF">2023-05-15T07:14:35Z</dcterms:modified>
</cp:coreProperties>
</file>