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~1\AppData\Local\Temp\directum\directum\"/>
    </mc:Choice>
  </mc:AlternateContent>
  <bookViews>
    <workbookView xWindow="-15" yWindow="-15" windowWidth="19230" windowHeight="12000"/>
  </bookViews>
  <sheets>
    <sheet name="Лист1" sheetId="1" r:id="rId1"/>
    <sheet name="Лист2" sheetId="2" r:id="rId2"/>
    <sheet name="Лист3" sheetId="3" r:id="rId3"/>
  </sheets>
  <calcPr calcId="152511" iterate="1" iterateCount="201" calcOnSave="0"/>
</workbook>
</file>

<file path=xl/calcChain.xml><?xml version="1.0" encoding="utf-8"?>
<calcChain xmlns="http://schemas.openxmlformats.org/spreadsheetml/2006/main">
  <c r="F79" i="1" l="1"/>
  <c r="F67" i="1"/>
  <c r="F77" i="1"/>
  <c r="F73" i="1"/>
  <c r="F71" i="1"/>
  <c r="F66" i="1"/>
  <c r="F64" i="1"/>
  <c r="F63" i="1"/>
</calcChain>
</file>

<file path=xl/sharedStrings.xml><?xml version="1.0" encoding="utf-8"?>
<sst xmlns="http://schemas.openxmlformats.org/spreadsheetml/2006/main" count="214" uniqueCount="116">
  <si>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</si>
  <si>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</si>
  <si>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</si>
  <si>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</si>
  <si>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</si>
  <si>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</si>
  <si>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</si>
  <si>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</si>
  <si>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</si>
  <si>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</si>
  <si>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</si>
  <si>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</si>
  <si>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</si>
  <si>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</si>
  <si>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2.1.</t>
  </si>
  <si>
    <t>в том числе на душу населения</t>
  </si>
  <si>
    <t>тыс. руб./чел.</t>
  </si>
  <si>
    <t>2.2.</t>
  </si>
  <si>
    <t>2.3.</t>
  </si>
  <si>
    <t>3.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</si>
  <si>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9"/>
        <color theme="1"/>
        <rFont val="Times New Roman"/>
        <family val="1"/>
        <charset val="204"/>
      </rPr>
      <t>)</t>
    </r>
  </si>
  <si>
    <t>4.</t>
  </si>
  <si>
    <t>4.1.</t>
  </si>
  <si>
    <r>
      <t xml:space="preserve">в том числе 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</si>
  <si>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</si>
  <si>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</si>
  <si>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</si>
  <si>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</si>
  <si>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</si>
  <si>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</si>
  <si>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</si>
  <si>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</si>
  <si>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</si>
  <si>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</si>
  <si>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</si>
  <si>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</si>
  <si>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</si>
  <si>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</si>
  <si>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</si>
  <si>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</si>
  <si>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</si>
  <si>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</si>
  <si>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</si>
  <si>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</si>
  <si>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</si>
  <si>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</si>
  <si>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</si>
  <si>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</si>
  <si>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</si>
  <si>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</si>
  <si>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</si>
  <si>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</si>
  <si>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</si>
  <si>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</si>
  <si>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</si>
  <si>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</si>
  <si>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</si>
  <si>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</si>
  <si>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</si>
  <si>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</si>
  <si>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</si>
  <si>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</si>
  <si>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</si>
  <si>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</si>
  <si>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</si>
  <si>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</si>
  <si>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r>
      <t xml:space="preserve">Объем работ, выполненных по виду деятельности «Строительство»  </t>
    </r>
    <r>
      <rPr>
        <sz val="9"/>
        <rFont val="Times New Roman"/>
        <family val="1"/>
        <charset val="204"/>
      </rPr>
      <t xml:space="preserve">
(по полному гругу организаций) </t>
    </r>
  </si>
  <si>
    <r>
      <t>Оборот розничной торговли</t>
    </r>
    <r>
      <rPr>
        <sz val="9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</si>
  <si>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</si>
  <si>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9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</si>
  <si>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</si>
  <si>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9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</si>
  <si>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(по крупным и средним организациям)</t>
    </r>
  </si>
  <si>
    <r>
      <t xml:space="preserve">Уровень безработицы </t>
    </r>
    <r>
      <rPr>
        <sz val="9"/>
        <rFont val="Times New Roman"/>
        <family val="1"/>
        <charset val="204"/>
      </rPr>
      <t>(к численности трудоспособного населения)</t>
    </r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</si>
  <si>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</si>
  <si>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</si>
  <si>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</si>
  <si>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</si>
  <si>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</si>
  <si>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</si>
  <si>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</si>
  <si>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</si>
  <si>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</si>
  <si>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</si>
  <si>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</si>
  <si>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</si>
  <si>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</si>
  <si>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в том числе на 1 жителя</t>
  </si>
  <si>
    <r>
      <t xml:space="preserve">Коммента-рий
</t>
    </r>
    <r>
      <rPr>
        <b/>
        <sz val="10"/>
        <color theme="1"/>
        <rFont val="Times New Roman"/>
        <family val="1"/>
        <charset val="204"/>
      </rPr>
      <t>(при необходи-мости)</t>
    </r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</si>
  <si>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</si>
  <si>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</si>
  <si>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</si>
  <si>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</si>
  <si>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Наименование муниципального образования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</si>
  <si>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</si>
  <si>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</si>
  <si>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r>
      <rPr>
        <b/>
        <sz val="11"/>
        <color theme="1"/>
        <rFont val="Calibri"/>
        <family val="2"/>
        <charset val="204"/>
        <scheme val="minor"/>
      </rPr>
      <t>Ф.И.О. лица, ответственного за предоставление данных анкеты:</t>
    </r>
    <r>
      <rPr>
        <sz val="11"/>
        <color theme="1"/>
        <rFont val="Calibri"/>
        <family val="2"/>
        <charset val="204"/>
        <scheme val="minor"/>
      </rPr>
      <t>____________________________________</t>
    </r>
  </si>
  <si>
    <t>-</t>
  </si>
  <si>
    <t>Численность населения (на конец отчетного года)</t>
  </si>
  <si>
    <t>Сведения по полному кругу организаций рассчитываются для субъектов РФ, данные по муниципальному образованию отсутствуют.</t>
  </si>
  <si>
    <t>*сведения на 01.12.2022</t>
  </si>
  <si>
    <t>1922*</t>
  </si>
  <si>
    <t>2634*</t>
  </si>
  <si>
    <t>6835*</t>
  </si>
  <si>
    <t>6632*</t>
  </si>
  <si>
    <t>203*</t>
  </si>
  <si>
    <t>1416*</t>
  </si>
  <si>
    <t>1005*</t>
  </si>
  <si>
    <t>-712*</t>
  </si>
  <si>
    <t>-2,8*</t>
  </si>
  <si>
    <t>-0,55*</t>
  </si>
  <si>
    <t>н/д</t>
  </si>
  <si>
    <r>
      <t>______________________________</t>
    </r>
    <r>
      <rPr>
        <b/>
        <u/>
        <sz val="12"/>
        <color theme="1"/>
        <rFont val="Times New Roman"/>
        <family val="1"/>
        <charset val="204"/>
      </rPr>
      <t>МО ГО "Сыктывкар"</t>
    </r>
    <r>
      <rPr>
        <b/>
        <sz val="12"/>
        <color theme="1"/>
        <rFont val="Times New Roman"/>
        <family val="1"/>
        <charset val="204"/>
      </rPr>
      <t>_____________________________</t>
    </r>
  </si>
  <si>
    <t>Кристоофор А.А.</t>
  </si>
  <si>
    <r>
      <rPr>
        <b/>
        <sz val="11"/>
        <color theme="1"/>
        <rFont val="Calibri"/>
        <family val="2"/>
        <charset val="204"/>
        <scheme val="minor"/>
      </rPr>
      <t>Телефон:</t>
    </r>
    <r>
      <rPr>
        <sz val="11"/>
        <color theme="1"/>
        <rFont val="Calibri"/>
        <family val="2"/>
        <charset val="204"/>
        <scheme val="minor"/>
      </rPr>
      <t>___</t>
    </r>
    <r>
      <rPr>
        <u/>
        <sz val="11"/>
        <color theme="1"/>
        <rFont val="Calibri"/>
        <family val="2"/>
        <charset val="204"/>
        <scheme val="minor"/>
      </rPr>
      <t>8(8212) 294160</t>
    </r>
    <r>
      <rPr>
        <sz val="11"/>
        <color theme="1"/>
        <rFont val="Calibri"/>
        <family val="2"/>
        <charset val="204"/>
        <scheme val="minor"/>
      </rPr>
      <t>_____________________________________________________________________________</t>
    </r>
  </si>
  <si>
    <r>
      <rPr>
        <b/>
        <sz val="11"/>
        <color theme="1"/>
        <rFont val="Calibri"/>
        <family val="2"/>
        <charset val="204"/>
        <scheme val="minor"/>
      </rPr>
      <t>Адрес электронной почты:</t>
    </r>
    <r>
      <rPr>
        <sz val="11"/>
        <color theme="1"/>
        <rFont val="Calibri"/>
        <family val="2"/>
        <charset val="204"/>
        <scheme val="minor"/>
      </rPr>
      <t>________</t>
    </r>
    <r>
      <rPr>
        <u/>
        <sz val="11"/>
        <color theme="1"/>
        <rFont val="Calibri"/>
        <family val="2"/>
        <charset val="204"/>
        <scheme val="minor"/>
      </rPr>
      <t>kristofor-aa@sykt.rkomi.ru</t>
    </r>
    <r>
      <rPr>
        <sz val="11"/>
        <color theme="1"/>
        <rFont val="Calibri"/>
        <family val="2"/>
        <charset val="204"/>
        <scheme val="minor"/>
      </rPr>
      <t>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</si>
</sst>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5" fillId="0" borderId="2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0" xfId="0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0" fontId="0" fillId="0" borderId="0" xfId="0" applyBorder="1"/>
    <xf numFmtId="164" fontId="2" fillId="0" borderId="1" xfId="0" applyNumberFormat="1" applyFont="1" applyFill="1" applyBorder="1" applyAlignment="1">
      <alignment vertical="top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1" fontId="2" fillId="0" borderId="5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2" fontId="0" fillId="0" borderId="0" xfId="0" applyNumberFormat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="90" zoomScaleNormal="90" workbookViewId="0">
      <selection activeCell="I102" sqref="I102"/>
    </sheetView>
  </sheetViews>
  <sheetFormatPr defaultRowHeight="15" x14ac:dyDescent="0.25"/>
  <cols>
    <col min="1" max="1" width="4.7109375" style="26" customWidth="1"/>
    <col min="2" max="2" width="34.42578125" customWidth="1"/>
    <col min="3" max="3" width="11.140625" customWidth="1"/>
    <col min="4" max="5" width="11.28515625" customWidth="1"/>
    <col min="6" max="6" width="11.85546875" customWidth="1"/>
    <col min="7" max="7" width="14.42578125" customWidth="1"/>
  </cols>
  <sheetData>
    <row r="1" spans="1:9" ht="51" customHeight="1" x14ac:dyDescent="0.25">
      <c r="A1" s="83" t="s">
        <v>85</v>
      </c>
      <c r="B1" s="83"/>
      <c r="C1" s="83"/>
      <c r="D1" s="83"/>
      <c r="E1" s="83"/>
      <c r="F1" s="83"/>
      <c r="G1" s="83"/>
    </row>
    <row r="2" spans="1:9" ht="20.25" customHeight="1" x14ac:dyDescent="0.25">
      <c r="A2" s="84" t="s">
        <v>93</v>
      </c>
      <c r="B2" s="84"/>
      <c r="C2" s="84"/>
      <c r="D2" s="84"/>
      <c r="E2" s="84"/>
      <c r="F2" s="84"/>
      <c r="G2" s="84"/>
    </row>
    <row r="3" spans="1:9" ht="19.5" customHeight="1" x14ac:dyDescent="0.25">
      <c r="A3" s="84" t="s">
        <v>112</v>
      </c>
      <c r="B3" s="84"/>
      <c r="C3" s="84"/>
      <c r="D3" s="84"/>
      <c r="E3" s="84"/>
      <c r="F3" s="84"/>
      <c r="G3" s="84"/>
    </row>
    <row r="5" spans="1:9" ht="39.75" customHeight="1" x14ac:dyDescent="0.25">
      <c r="A5" s="89" t="s">
        <v>0</v>
      </c>
      <c r="B5" s="89" t="s">
        <v>1</v>
      </c>
      <c r="C5" s="89" t="s">
        <v>2</v>
      </c>
      <c r="D5" s="86" t="s">
        <v>95</v>
      </c>
      <c r="E5" s="87"/>
      <c r="F5" s="88"/>
      <c r="G5" s="89" t="s">
        <v>88</v>
      </c>
    </row>
    <row r="6" spans="1:9" ht="19.5" customHeight="1" x14ac:dyDescent="0.25">
      <c r="A6" s="90"/>
      <c r="B6" s="90"/>
      <c r="C6" s="90"/>
      <c r="D6" s="4" t="s">
        <v>81</v>
      </c>
      <c r="E6" s="4" t="s">
        <v>80</v>
      </c>
      <c r="F6" s="2" t="s">
        <v>79</v>
      </c>
      <c r="G6" s="90"/>
    </row>
    <row r="7" spans="1:9" ht="89.25" customHeight="1" x14ac:dyDescent="0.25">
      <c r="A7" s="77" t="s">
        <v>3</v>
      </c>
      <c r="B7" s="3" t="s">
        <v>86</v>
      </c>
      <c r="C7" s="4" t="s">
        <v>4</v>
      </c>
      <c r="D7" s="6">
        <v>98.8</v>
      </c>
      <c r="E7" s="6">
        <v>106.4</v>
      </c>
      <c r="F7" s="2" t="s">
        <v>97</v>
      </c>
      <c r="G7" s="8"/>
    </row>
    <row r="8" spans="1:9" ht="18" customHeight="1" x14ac:dyDescent="0.25">
      <c r="A8" s="79"/>
      <c r="B8" s="64" t="s">
        <v>5</v>
      </c>
      <c r="C8" s="65"/>
      <c r="D8" s="65"/>
      <c r="E8" s="65"/>
      <c r="F8" s="65"/>
      <c r="G8" s="66"/>
    </row>
    <row r="9" spans="1:9" ht="26.25" customHeight="1" x14ac:dyDescent="0.25">
      <c r="A9" s="25" t="s">
        <v>6</v>
      </c>
      <c r="B9" s="5" t="s">
        <v>7</v>
      </c>
      <c r="C9" s="6" t="s">
        <v>4</v>
      </c>
      <c r="D9" s="55" t="s">
        <v>111</v>
      </c>
      <c r="E9" s="56"/>
      <c r="F9" s="56"/>
      <c r="G9" s="57"/>
    </row>
    <row r="10" spans="1:9" ht="49.5" customHeight="1" x14ac:dyDescent="0.25">
      <c r="A10" s="25" t="s">
        <v>8</v>
      </c>
      <c r="B10" s="7" t="s">
        <v>9</v>
      </c>
      <c r="C10" s="6" t="s">
        <v>4</v>
      </c>
      <c r="D10" s="58"/>
      <c r="E10" s="59"/>
      <c r="F10" s="59"/>
      <c r="G10" s="60"/>
    </row>
    <row r="11" spans="1:9" ht="63" customHeight="1" x14ac:dyDescent="0.25">
      <c r="A11" s="25" t="s">
        <v>10</v>
      </c>
      <c r="B11" s="7" t="s">
        <v>11</v>
      </c>
      <c r="C11" s="6" t="s">
        <v>4</v>
      </c>
      <c r="D11" s="61"/>
      <c r="E11" s="62"/>
      <c r="F11" s="62"/>
      <c r="G11" s="63"/>
    </row>
    <row r="12" spans="1:9" ht="125.25" customHeight="1" x14ac:dyDescent="0.25">
      <c r="A12" s="77" t="s">
        <v>12</v>
      </c>
      <c r="B12" s="5" t="s">
        <v>13</v>
      </c>
      <c r="C12" s="2" t="s">
        <v>75</v>
      </c>
      <c r="D12" s="35">
        <v>106807.9</v>
      </c>
      <c r="E12" s="35">
        <v>131332.4</v>
      </c>
      <c r="F12" s="35">
        <v>174948.6</v>
      </c>
      <c r="G12" s="8"/>
    </row>
    <row r="13" spans="1:9" ht="20.25" customHeight="1" x14ac:dyDescent="0.25">
      <c r="A13" s="79"/>
      <c r="B13" s="64" t="s">
        <v>5</v>
      </c>
      <c r="C13" s="65"/>
      <c r="D13" s="65"/>
      <c r="E13" s="65"/>
      <c r="F13" s="65"/>
      <c r="G13" s="66"/>
      <c r="I13" s="52"/>
    </row>
    <row r="14" spans="1:9" ht="24.75" customHeight="1" x14ac:dyDescent="0.25">
      <c r="A14" s="77" t="s">
        <v>14</v>
      </c>
      <c r="B14" s="9" t="s">
        <v>7</v>
      </c>
      <c r="C14" s="4" t="s">
        <v>75</v>
      </c>
      <c r="D14" s="35">
        <v>89355.5</v>
      </c>
      <c r="E14" s="35">
        <v>112667.4</v>
      </c>
      <c r="F14" s="36">
        <v>114135</v>
      </c>
      <c r="G14" s="8"/>
    </row>
    <row r="15" spans="1:9" ht="31.5" customHeight="1" x14ac:dyDescent="0.25">
      <c r="A15" s="78"/>
      <c r="B15" s="5" t="s">
        <v>74</v>
      </c>
      <c r="C15" s="6" t="s">
        <v>4</v>
      </c>
      <c r="D15" s="34">
        <v>100.42</v>
      </c>
      <c r="E15" s="34">
        <v>126.09</v>
      </c>
      <c r="F15" s="36">
        <v>101.3</v>
      </c>
      <c r="G15" s="8"/>
    </row>
    <row r="16" spans="1:9" ht="33.75" customHeight="1" x14ac:dyDescent="0.25">
      <c r="A16" s="79"/>
      <c r="B16" s="5" t="s">
        <v>15</v>
      </c>
      <c r="C16" s="6" t="s">
        <v>16</v>
      </c>
      <c r="D16" s="37">
        <v>344.2</v>
      </c>
      <c r="E16" s="37">
        <v>435.3</v>
      </c>
      <c r="F16" s="35">
        <v>489.6</v>
      </c>
      <c r="G16" s="8"/>
    </row>
    <row r="17" spans="1:9" ht="47.25" customHeight="1" x14ac:dyDescent="0.25">
      <c r="A17" s="77" t="s">
        <v>17</v>
      </c>
      <c r="B17" s="10" t="s">
        <v>9</v>
      </c>
      <c r="C17" s="4" t="s">
        <v>75</v>
      </c>
      <c r="D17" s="36">
        <v>15921.7</v>
      </c>
      <c r="E17" s="36">
        <v>16958.900000000001</v>
      </c>
      <c r="F17" s="36">
        <v>12055.3</v>
      </c>
      <c r="G17" s="8"/>
    </row>
    <row r="18" spans="1:9" ht="31.5" customHeight="1" x14ac:dyDescent="0.25">
      <c r="A18" s="78"/>
      <c r="B18" s="5" t="s">
        <v>74</v>
      </c>
      <c r="C18" s="6" t="s">
        <v>4</v>
      </c>
      <c r="D18" s="34">
        <v>99.5</v>
      </c>
      <c r="E18" s="34">
        <v>106.51</v>
      </c>
      <c r="F18" s="36">
        <v>71.099999999999994</v>
      </c>
      <c r="G18" s="8"/>
    </row>
    <row r="19" spans="1:9" ht="33.75" customHeight="1" x14ac:dyDescent="0.25">
      <c r="A19" s="79"/>
      <c r="B19" s="5" t="s">
        <v>15</v>
      </c>
      <c r="C19" s="6" t="s">
        <v>16</v>
      </c>
      <c r="D19" s="34">
        <v>61.4</v>
      </c>
      <c r="E19" s="34">
        <v>65.599999999999994</v>
      </c>
      <c r="F19" s="33">
        <v>51.7</v>
      </c>
      <c r="G19" s="8"/>
    </row>
    <row r="20" spans="1:9" ht="60.75" customHeight="1" x14ac:dyDescent="0.25">
      <c r="A20" s="77" t="s">
        <v>18</v>
      </c>
      <c r="B20" s="10" t="s">
        <v>11</v>
      </c>
      <c r="C20" s="4" t="s">
        <v>75</v>
      </c>
      <c r="D20" s="36">
        <v>1518.3</v>
      </c>
      <c r="E20" s="36">
        <v>1670.6</v>
      </c>
      <c r="F20" s="36">
        <v>1827.6</v>
      </c>
      <c r="G20" s="8"/>
    </row>
    <row r="21" spans="1:9" ht="33.75" customHeight="1" x14ac:dyDescent="0.25">
      <c r="A21" s="78"/>
      <c r="B21" s="5" t="s">
        <v>74</v>
      </c>
      <c r="C21" s="6" t="s">
        <v>4</v>
      </c>
      <c r="D21" s="34">
        <v>98.65</v>
      </c>
      <c r="E21" s="34">
        <v>110</v>
      </c>
      <c r="F21" s="36">
        <v>109.4</v>
      </c>
      <c r="G21" s="8"/>
    </row>
    <row r="22" spans="1:9" ht="33" customHeight="1" x14ac:dyDescent="0.25">
      <c r="A22" s="79"/>
      <c r="B22" s="5" t="s">
        <v>15</v>
      </c>
      <c r="C22" s="6" t="s">
        <v>16</v>
      </c>
      <c r="D22" s="34">
        <v>5.8</v>
      </c>
      <c r="E22" s="34">
        <v>6.5</v>
      </c>
      <c r="F22" s="33">
        <v>7.1</v>
      </c>
      <c r="G22" s="8"/>
    </row>
    <row r="23" spans="1:9" ht="70.5" customHeight="1" x14ac:dyDescent="0.25">
      <c r="A23" s="77" t="s">
        <v>19</v>
      </c>
      <c r="B23" s="9" t="s">
        <v>20</v>
      </c>
      <c r="C23" s="4" t="s">
        <v>75</v>
      </c>
      <c r="D23" s="36">
        <v>22702.7</v>
      </c>
      <c r="E23" s="34">
        <v>19579.900000000001</v>
      </c>
      <c r="F23" s="36">
        <v>16838.099999999999</v>
      </c>
      <c r="G23" s="8"/>
    </row>
    <row r="24" spans="1:9" ht="34.5" customHeight="1" x14ac:dyDescent="0.25">
      <c r="A24" s="78"/>
      <c r="B24" s="5" t="s">
        <v>77</v>
      </c>
      <c r="C24" s="6" t="s">
        <v>4</v>
      </c>
      <c r="D24" s="34">
        <v>104.5</v>
      </c>
      <c r="E24" s="34">
        <v>86.2</v>
      </c>
      <c r="F24" s="32">
        <v>86</v>
      </c>
      <c r="G24" s="8"/>
    </row>
    <row r="25" spans="1:9" ht="34.5" customHeight="1" x14ac:dyDescent="0.25">
      <c r="A25" s="79"/>
      <c r="B25" s="5" t="s">
        <v>15</v>
      </c>
      <c r="C25" s="6" t="s">
        <v>16</v>
      </c>
      <c r="D25" s="34">
        <v>87.5</v>
      </c>
      <c r="E25" s="34">
        <v>75.599999999999994</v>
      </c>
      <c r="F25" s="33">
        <v>68.5</v>
      </c>
      <c r="G25" s="8"/>
    </row>
    <row r="26" spans="1:9" ht="62.25" customHeight="1" x14ac:dyDescent="0.25">
      <c r="A26" s="77" t="s">
        <v>21</v>
      </c>
      <c r="B26" s="9" t="s">
        <v>66</v>
      </c>
      <c r="C26" s="4" t="s">
        <v>75</v>
      </c>
      <c r="D26" s="67" t="s">
        <v>99</v>
      </c>
      <c r="E26" s="68"/>
      <c r="F26" s="68"/>
      <c r="G26" s="69"/>
      <c r="H26" s="28"/>
      <c r="I26" s="29"/>
    </row>
    <row r="27" spans="1:9" ht="33" customHeight="1" x14ac:dyDescent="0.25">
      <c r="A27" s="78"/>
      <c r="B27" s="5" t="s">
        <v>77</v>
      </c>
      <c r="C27" s="6" t="s">
        <v>4</v>
      </c>
      <c r="D27" s="70"/>
      <c r="E27" s="71"/>
      <c r="F27" s="71"/>
      <c r="G27" s="72"/>
      <c r="H27" s="27"/>
    </row>
    <row r="28" spans="1:9" ht="34.5" customHeight="1" x14ac:dyDescent="0.25">
      <c r="A28" s="79"/>
      <c r="B28" s="5" t="s">
        <v>15</v>
      </c>
      <c r="C28" s="6" t="s">
        <v>16</v>
      </c>
      <c r="D28" s="73"/>
      <c r="E28" s="74"/>
      <c r="F28" s="74"/>
      <c r="G28" s="75"/>
    </row>
    <row r="29" spans="1:9" ht="120" customHeight="1" x14ac:dyDescent="0.25">
      <c r="A29" s="77" t="s">
        <v>22</v>
      </c>
      <c r="B29" s="12" t="s">
        <v>23</v>
      </c>
      <c r="C29" s="4" t="s">
        <v>75</v>
      </c>
      <c r="D29" s="35">
        <v>2902.8</v>
      </c>
      <c r="E29" s="35">
        <v>3825.4</v>
      </c>
      <c r="F29" s="35">
        <v>2722.4</v>
      </c>
      <c r="G29" s="1"/>
    </row>
    <row r="30" spans="1:9" ht="30.75" customHeight="1" x14ac:dyDescent="0.25">
      <c r="A30" s="78"/>
      <c r="B30" s="13" t="s">
        <v>77</v>
      </c>
      <c r="C30" s="6" t="s">
        <v>4</v>
      </c>
      <c r="D30" s="34">
        <v>159.5</v>
      </c>
      <c r="E30" s="34">
        <v>131.80000000000001</v>
      </c>
      <c r="F30" s="33">
        <v>71.8</v>
      </c>
      <c r="G30" s="11"/>
    </row>
    <row r="31" spans="1:9" ht="35.25" customHeight="1" x14ac:dyDescent="0.25">
      <c r="A31" s="79"/>
      <c r="B31" s="13" t="s">
        <v>15</v>
      </c>
      <c r="C31" s="6" t="s">
        <v>16</v>
      </c>
      <c r="D31" s="34">
        <v>11.2</v>
      </c>
      <c r="E31" s="34">
        <v>14.8</v>
      </c>
      <c r="F31" s="33">
        <v>11.1</v>
      </c>
      <c r="G31" s="8"/>
    </row>
    <row r="32" spans="1:9" ht="43.5" customHeight="1" x14ac:dyDescent="0.25">
      <c r="A32" s="77" t="s">
        <v>24</v>
      </c>
      <c r="B32" s="9" t="s">
        <v>25</v>
      </c>
      <c r="C32" s="4" t="s">
        <v>78</v>
      </c>
      <c r="D32" s="36">
        <v>122949</v>
      </c>
      <c r="E32" s="36">
        <v>104464</v>
      </c>
      <c r="F32" s="36">
        <v>117343</v>
      </c>
      <c r="G32" s="1"/>
    </row>
    <row r="33" spans="1:7" ht="25.5" customHeight="1" x14ac:dyDescent="0.25">
      <c r="A33" s="78"/>
      <c r="B33" s="5" t="s">
        <v>76</v>
      </c>
      <c r="C33" s="6" t="s">
        <v>4</v>
      </c>
      <c r="D33" s="34">
        <v>87.6</v>
      </c>
      <c r="E33" s="34">
        <v>85</v>
      </c>
      <c r="F33" s="36">
        <v>112.3</v>
      </c>
      <c r="G33" s="8"/>
    </row>
    <row r="34" spans="1:7" ht="63.75" customHeight="1" x14ac:dyDescent="0.25">
      <c r="A34" s="79"/>
      <c r="B34" s="5" t="s">
        <v>87</v>
      </c>
      <c r="C34" s="6" t="s">
        <v>89</v>
      </c>
      <c r="D34" s="34">
        <v>0.5</v>
      </c>
      <c r="E34" s="34">
        <v>0.4</v>
      </c>
      <c r="F34" s="38">
        <v>0.5</v>
      </c>
      <c r="G34" s="8"/>
    </row>
    <row r="35" spans="1:7" ht="57.75" customHeight="1" x14ac:dyDescent="0.25">
      <c r="A35" s="77" t="s">
        <v>26</v>
      </c>
      <c r="B35" s="14" t="s">
        <v>27</v>
      </c>
      <c r="C35" s="15" t="s">
        <v>78</v>
      </c>
      <c r="D35" s="36">
        <v>30137</v>
      </c>
      <c r="E35" s="36">
        <v>41165</v>
      </c>
      <c r="F35" s="36">
        <v>48315</v>
      </c>
      <c r="G35" s="16"/>
    </row>
    <row r="36" spans="1:7" ht="23.25" customHeight="1" x14ac:dyDescent="0.25">
      <c r="A36" s="78"/>
      <c r="B36" s="13" t="s">
        <v>76</v>
      </c>
      <c r="C36" s="6" t="s">
        <v>4</v>
      </c>
      <c r="D36" s="34">
        <v>80.7</v>
      </c>
      <c r="E36" s="34">
        <v>136.6</v>
      </c>
      <c r="F36" s="36">
        <v>117.4</v>
      </c>
      <c r="G36" s="8"/>
    </row>
    <row r="37" spans="1:7" ht="34.5" customHeight="1" x14ac:dyDescent="0.25">
      <c r="A37" s="77" t="s">
        <v>28</v>
      </c>
      <c r="B37" s="9" t="s">
        <v>67</v>
      </c>
      <c r="C37" s="4" t="s">
        <v>75</v>
      </c>
      <c r="D37" s="67" t="s">
        <v>99</v>
      </c>
      <c r="E37" s="68"/>
      <c r="F37" s="68"/>
      <c r="G37" s="69"/>
    </row>
    <row r="38" spans="1:7" ht="33" customHeight="1" x14ac:dyDescent="0.25">
      <c r="A38" s="78"/>
      <c r="B38" s="5" t="s">
        <v>77</v>
      </c>
      <c r="C38" s="6" t="s">
        <v>4</v>
      </c>
      <c r="D38" s="70"/>
      <c r="E38" s="71"/>
      <c r="F38" s="71"/>
      <c r="G38" s="72"/>
    </row>
    <row r="39" spans="1:7" ht="36" customHeight="1" x14ac:dyDescent="0.25">
      <c r="A39" s="79"/>
      <c r="B39" s="5" t="s">
        <v>15</v>
      </c>
      <c r="C39" s="6" t="s">
        <v>16</v>
      </c>
      <c r="D39" s="73"/>
      <c r="E39" s="74"/>
      <c r="F39" s="74"/>
      <c r="G39" s="75"/>
    </row>
    <row r="40" spans="1:7" ht="42" customHeight="1" x14ac:dyDescent="0.25">
      <c r="A40" s="77" t="s">
        <v>29</v>
      </c>
      <c r="B40" s="12" t="s">
        <v>68</v>
      </c>
      <c r="C40" s="4" t="s">
        <v>75</v>
      </c>
      <c r="D40" s="36">
        <v>39504.6</v>
      </c>
      <c r="E40" s="36">
        <v>48842.1</v>
      </c>
      <c r="F40" s="36">
        <v>52354</v>
      </c>
      <c r="G40" s="30"/>
    </row>
    <row r="41" spans="1:7" ht="32.25" customHeight="1" x14ac:dyDescent="0.25">
      <c r="A41" s="78"/>
      <c r="B41" s="13" t="s">
        <v>77</v>
      </c>
      <c r="C41" s="6" t="s">
        <v>4</v>
      </c>
      <c r="D41" s="34">
        <v>103.1</v>
      </c>
      <c r="E41" s="34">
        <v>123.6</v>
      </c>
      <c r="F41" s="36">
        <v>107.2</v>
      </c>
      <c r="G41" s="30"/>
    </row>
    <row r="42" spans="1:7" ht="35.25" customHeight="1" x14ac:dyDescent="0.25">
      <c r="A42" s="79"/>
      <c r="B42" s="13" t="s">
        <v>15</v>
      </c>
      <c r="C42" s="6" t="s">
        <v>16</v>
      </c>
      <c r="D42" s="34">
        <v>152.19999999999999</v>
      </c>
      <c r="E42" s="34">
        <v>188.7</v>
      </c>
      <c r="F42" s="33">
        <v>213</v>
      </c>
      <c r="G42" s="30"/>
    </row>
    <row r="43" spans="1:7" ht="36" customHeight="1" x14ac:dyDescent="0.25">
      <c r="A43" s="77" t="s">
        <v>30</v>
      </c>
      <c r="B43" s="9" t="s">
        <v>69</v>
      </c>
      <c r="C43" s="4" t="s">
        <v>75</v>
      </c>
      <c r="D43" s="67" t="s">
        <v>99</v>
      </c>
      <c r="E43" s="68"/>
      <c r="F43" s="68"/>
      <c r="G43" s="69"/>
    </row>
    <row r="44" spans="1:7" ht="33.75" customHeight="1" x14ac:dyDescent="0.25">
      <c r="A44" s="78"/>
      <c r="B44" s="5" t="s">
        <v>77</v>
      </c>
      <c r="C44" s="6" t="s">
        <v>4</v>
      </c>
      <c r="D44" s="70"/>
      <c r="E44" s="71"/>
      <c r="F44" s="71"/>
      <c r="G44" s="72"/>
    </row>
    <row r="45" spans="1:7" ht="36" customHeight="1" x14ac:dyDescent="0.25">
      <c r="A45" s="79"/>
      <c r="B45" s="5" t="s">
        <v>15</v>
      </c>
      <c r="C45" s="6" t="s">
        <v>16</v>
      </c>
      <c r="D45" s="73"/>
      <c r="E45" s="74"/>
      <c r="F45" s="74"/>
      <c r="G45" s="75"/>
    </row>
    <row r="46" spans="1:7" ht="49.5" customHeight="1" x14ac:dyDescent="0.25">
      <c r="A46" s="77" t="s">
        <v>31</v>
      </c>
      <c r="B46" s="12" t="s">
        <v>70</v>
      </c>
      <c r="C46" s="4" t="s">
        <v>75</v>
      </c>
      <c r="D46" s="35">
        <v>957.1</v>
      </c>
      <c r="E46" s="35">
        <v>1198.5</v>
      </c>
      <c r="F46" s="35">
        <v>1398.5</v>
      </c>
      <c r="G46" s="30"/>
    </row>
    <row r="47" spans="1:7" ht="33" customHeight="1" x14ac:dyDescent="0.25">
      <c r="A47" s="78"/>
      <c r="B47" s="13" t="s">
        <v>77</v>
      </c>
      <c r="C47" s="6" t="s">
        <v>4</v>
      </c>
      <c r="D47" s="35">
        <v>88.3</v>
      </c>
      <c r="E47" s="35">
        <v>125.2</v>
      </c>
      <c r="F47" s="35">
        <v>116.7</v>
      </c>
      <c r="G47" s="30"/>
    </row>
    <row r="48" spans="1:7" ht="36.75" customHeight="1" x14ac:dyDescent="0.25">
      <c r="A48" s="79"/>
      <c r="B48" s="13" t="s">
        <v>15</v>
      </c>
      <c r="C48" s="6" t="s">
        <v>16</v>
      </c>
      <c r="D48" s="35">
        <v>3.7</v>
      </c>
      <c r="E48" s="35">
        <v>4.5999999999999996</v>
      </c>
      <c r="F48" s="35">
        <v>5.7</v>
      </c>
      <c r="G48" s="30"/>
    </row>
    <row r="49" spans="1:7" ht="58.5" customHeight="1" x14ac:dyDescent="0.25">
      <c r="A49" s="77" t="s">
        <v>32</v>
      </c>
      <c r="B49" s="10" t="s">
        <v>71</v>
      </c>
      <c r="C49" s="15" t="s">
        <v>33</v>
      </c>
      <c r="D49" s="39">
        <v>75183</v>
      </c>
      <c r="E49" s="39">
        <v>74370</v>
      </c>
      <c r="F49" s="39">
        <v>73004</v>
      </c>
      <c r="G49" s="17"/>
    </row>
    <row r="50" spans="1:7" ht="27.75" customHeight="1" x14ac:dyDescent="0.25">
      <c r="A50" s="79"/>
      <c r="B50" s="5" t="s">
        <v>76</v>
      </c>
      <c r="C50" s="6" t="s">
        <v>4</v>
      </c>
      <c r="D50" s="34">
        <v>99.2</v>
      </c>
      <c r="E50" s="34">
        <v>98.9</v>
      </c>
      <c r="F50" s="33">
        <v>98.2</v>
      </c>
      <c r="G50" s="17"/>
    </row>
    <row r="51" spans="1:7" ht="50.25" customHeight="1" x14ac:dyDescent="0.25">
      <c r="A51" s="77" t="s">
        <v>34</v>
      </c>
      <c r="B51" s="9" t="s">
        <v>72</v>
      </c>
      <c r="C51" s="4" t="s">
        <v>35</v>
      </c>
      <c r="D51" s="36">
        <v>55526</v>
      </c>
      <c r="E51" s="36">
        <v>58001</v>
      </c>
      <c r="F51" s="36">
        <v>63619</v>
      </c>
      <c r="G51" s="17"/>
    </row>
    <row r="52" spans="1:7" ht="25.5" customHeight="1" x14ac:dyDescent="0.25">
      <c r="A52" s="79"/>
      <c r="B52" s="5" t="s">
        <v>76</v>
      </c>
      <c r="C52" s="6" t="s">
        <v>4</v>
      </c>
      <c r="D52" s="34">
        <v>106.8</v>
      </c>
      <c r="E52" s="34">
        <v>104.5</v>
      </c>
      <c r="F52" s="33">
        <v>109.7</v>
      </c>
      <c r="G52" s="17"/>
    </row>
    <row r="53" spans="1:7" ht="31.5" customHeight="1" x14ac:dyDescent="0.25">
      <c r="A53" s="25" t="s">
        <v>36</v>
      </c>
      <c r="B53" s="10" t="s">
        <v>73</v>
      </c>
      <c r="C53" s="15" t="s">
        <v>4</v>
      </c>
      <c r="D53" s="47">
        <v>2.88</v>
      </c>
      <c r="E53" s="47">
        <v>0.9</v>
      </c>
      <c r="F53" s="48">
        <v>0.88</v>
      </c>
      <c r="G53" s="49"/>
    </row>
    <row r="54" spans="1:7" ht="64.5" customHeight="1" x14ac:dyDescent="0.25">
      <c r="A54" s="77" t="s">
        <v>37</v>
      </c>
      <c r="B54" s="10" t="s">
        <v>38</v>
      </c>
      <c r="C54" s="15" t="s">
        <v>33</v>
      </c>
      <c r="D54" s="39">
        <v>12489</v>
      </c>
      <c r="E54" s="39">
        <v>8224</v>
      </c>
      <c r="F54" s="39">
        <v>5648</v>
      </c>
      <c r="G54" s="17"/>
    </row>
    <row r="55" spans="1:7" ht="27" customHeight="1" x14ac:dyDescent="0.25">
      <c r="A55" s="79"/>
      <c r="B55" s="5" t="s">
        <v>76</v>
      </c>
      <c r="C55" s="18" t="s">
        <v>4</v>
      </c>
      <c r="D55" s="40">
        <v>227.7</v>
      </c>
      <c r="E55" s="40">
        <v>65.8</v>
      </c>
      <c r="F55" s="33">
        <v>68.7</v>
      </c>
      <c r="G55" s="17"/>
    </row>
    <row r="56" spans="1:7" ht="61.5" customHeight="1" x14ac:dyDescent="0.25">
      <c r="A56" s="25" t="s">
        <v>39</v>
      </c>
      <c r="B56" s="10" t="s">
        <v>40</v>
      </c>
      <c r="C56" s="15" t="s">
        <v>33</v>
      </c>
      <c r="D56" s="39">
        <v>3439</v>
      </c>
      <c r="E56" s="39">
        <v>4158</v>
      </c>
      <c r="F56" s="39">
        <v>3311</v>
      </c>
      <c r="G56" s="16"/>
    </row>
    <row r="57" spans="1:7" ht="82.5" customHeight="1" x14ac:dyDescent="0.25">
      <c r="A57" s="25" t="s">
        <v>41</v>
      </c>
      <c r="B57" s="10" t="s">
        <v>42</v>
      </c>
      <c r="C57" s="15" t="s">
        <v>43</v>
      </c>
      <c r="D57" s="40">
        <v>1.3</v>
      </c>
      <c r="E57" s="40">
        <v>0.4</v>
      </c>
      <c r="F57" s="41">
        <v>0.4</v>
      </c>
      <c r="G57" s="16"/>
    </row>
    <row r="58" spans="1:7" ht="32.25" customHeight="1" x14ac:dyDescent="0.25">
      <c r="A58" s="77" t="s">
        <v>41</v>
      </c>
      <c r="B58" s="10" t="s">
        <v>98</v>
      </c>
      <c r="C58" s="6" t="s">
        <v>33</v>
      </c>
      <c r="D58" s="45">
        <v>259263</v>
      </c>
      <c r="E58" s="45">
        <v>258437</v>
      </c>
      <c r="F58" s="45">
        <v>233105</v>
      </c>
      <c r="G58" s="50"/>
    </row>
    <row r="59" spans="1:7" ht="37.5" customHeight="1" x14ac:dyDescent="0.25">
      <c r="A59" s="78"/>
      <c r="B59" s="19" t="s">
        <v>84</v>
      </c>
      <c r="C59" s="20" t="s">
        <v>33</v>
      </c>
      <c r="D59" s="51">
        <v>-614</v>
      </c>
      <c r="E59" s="51">
        <v>-826</v>
      </c>
      <c r="F59" s="45">
        <v>-25309</v>
      </c>
      <c r="G59" s="50"/>
    </row>
    <row r="60" spans="1:7" ht="23.25" customHeight="1" x14ac:dyDescent="0.25">
      <c r="A60" s="79"/>
      <c r="B60" s="5" t="s">
        <v>44</v>
      </c>
      <c r="C60" s="6" t="s">
        <v>4</v>
      </c>
      <c r="D60" s="37">
        <v>99.8</v>
      </c>
      <c r="E60" s="37">
        <v>99.7</v>
      </c>
      <c r="F60" s="33">
        <v>90.2</v>
      </c>
      <c r="G60" s="17"/>
    </row>
    <row r="61" spans="1:7" ht="33" customHeight="1" x14ac:dyDescent="0.25">
      <c r="A61" s="25" t="s">
        <v>45</v>
      </c>
      <c r="B61" s="10" t="s">
        <v>83</v>
      </c>
      <c r="C61" s="15" t="s">
        <v>33</v>
      </c>
      <c r="D61" s="44">
        <v>259570</v>
      </c>
      <c r="E61" s="44">
        <v>258850</v>
      </c>
      <c r="F61" s="44">
        <v>233428</v>
      </c>
      <c r="G61" s="21"/>
    </row>
    <row r="62" spans="1:7" ht="32.25" customHeight="1" x14ac:dyDescent="0.25">
      <c r="A62" s="77" t="s">
        <v>46</v>
      </c>
      <c r="B62" s="9" t="s">
        <v>47</v>
      </c>
      <c r="C62" s="4" t="s">
        <v>33</v>
      </c>
      <c r="D62" s="43">
        <v>2498</v>
      </c>
      <c r="E62" s="43">
        <v>2396</v>
      </c>
      <c r="F62" s="44" t="s">
        <v>101</v>
      </c>
      <c r="G62" s="80" t="s">
        <v>100</v>
      </c>
    </row>
    <row r="63" spans="1:7" ht="25.5" customHeight="1" x14ac:dyDescent="0.25">
      <c r="A63" s="78"/>
      <c r="B63" s="5" t="s">
        <v>76</v>
      </c>
      <c r="C63" s="6" t="s">
        <v>4</v>
      </c>
      <c r="D63" s="37">
        <v>100.5</v>
      </c>
      <c r="E63" s="37">
        <v>95.9</v>
      </c>
      <c r="F63" s="33">
        <f>1922/E62*100</f>
        <v>80.217028380634389</v>
      </c>
      <c r="G63" s="81"/>
    </row>
    <row r="64" spans="1:7" ht="34.5" customHeight="1" x14ac:dyDescent="0.25">
      <c r="A64" s="79"/>
      <c r="B64" s="5" t="s">
        <v>48</v>
      </c>
      <c r="C64" s="6" t="s">
        <v>49</v>
      </c>
      <c r="D64" s="37">
        <v>9.6</v>
      </c>
      <c r="E64" s="37">
        <v>9.3000000000000007</v>
      </c>
      <c r="F64" s="33">
        <f>1922/F58*1000</f>
        <v>8.2452113854271687</v>
      </c>
      <c r="G64" s="81"/>
    </row>
    <row r="65" spans="1:7" ht="27.75" customHeight="1" x14ac:dyDescent="0.25">
      <c r="A65" s="77" t="s">
        <v>50</v>
      </c>
      <c r="B65" s="9" t="s">
        <v>51</v>
      </c>
      <c r="C65" s="4" t="s">
        <v>33</v>
      </c>
      <c r="D65" s="43">
        <v>3054</v>
      </c>
      <c r="E65" s="43">
        <v>3720</v>
      </c>
      <c r="F65" s="44" t="s">
        <v>102</v>
      </c>
      <c r="G65" s="81"/>
    </row>
    <row r="66" spans="1:7" ht="21.75" customHeight="1" x14ac:dyDescent="0.25">
      <c r="A66" s="78"/>
      <c r="B66" s="5" t="s">
        <v>76</v>
      </c>
      <c r="C66" s="6" t="s">
        <v>4</v>
      </c>
      <c r="D66" s="37">
        <v>120.1</v>
      </c>
      <c r="E66" s="37">
        <v>121.8</v>
      </c>
      <c r="F66" s="33">
        <f>2634/E65*100</f>
        <v>70.806451612903217</v>
      </c>
      <c r="G66" s="81"/>
    </row>
    <row r="67" spans="1:7" ht="35.25" customHeight="1" x14ac:dyDescent="0.25">
      <c r="A67" s="79"/>
      <c r="B67" s="5" t="s">
        <v>52</v>
      </c>
      <c r="C67" s="6" t="s">
        <v>49</v>
      </c>
      <c r="D67" s="42">
        <v>11.77</v>
      </c>
      <c r="E67" s="42">
        <v>14.37</v>
      </c>
      <c r="F67" s="45">
        <f>2634/F58*1000</f>
        <v>11.299628922588532</v>
      </c>
      <c r="G67" s="81"/>
    </row>
    <row r="68" spans="1:7" ht="35.25" customHeight="1" x14ac:dyDescent="0.25">
      <c r="A68" s="77" t="s">
        <v>53</v>
      </c>
      <c r="B68" s="9" t="s">
        <v>54</v>
      </c>
      <c r="C68" s="4" t="s">
        <v>33</v>
      </c>
      <c r="D68" s="43">
        <v>-556</v>
      </c>
      <c r="E68" s="43">
        <v>-1324</v>
      </c>
      <c r="F68" s="53" t="s">
        <v>108</v>
      </c>
      <c r="G68" s="81"/>
    </row>
    <row r="69" spans="1:7" ht="33" customHeight="1" x14ac:dyDescent="0.25">
      <c r="A69" s="79"/>
      <c r="B69" s="7" t="s">
        <v>91</v>
      </c>
      <c r="C69" s="18" t="s">
        <v>49</v>
      </c>
      <c r="D69" s="46">
        <v>-2.14</v>
      </c>
      <c r="E69" s="46">
        <v>-5.1100000000000003</v>
      </c>
      <c r="F69" s="54" t="s">
        <v>109</v>
      </c>
      <c r="G69" s="81"/>
    </row>
    <row r="70" spans="1:7" ht="27" customHeight="1" x14ac:dyDescent="0.25">
      <c r="A70" s="77" t="s">
        <v>55</v>
      </c>
      <c r="B70" s="9" t="s">
        <v>56</v>
      </c>
      <c r="C70" s="4" t="s">
        <v>33</v>
      </c>
      <c r="D70" s="44">
        <v>6949</v>
      </c>
      <c r="E70" s="44">
        <v>7420</v>
      </c>
      <c r="F70" s="44" t="s">
        <v>103</v>
      </c>
      <c r="G70" s="81"/>
    </row>
    <row r="71" spans="1:7" ht="26.25" customHeight="1" x14ac:dyDescent="0.25">
      <c r="A71" s="79"/>
      <c r="B71" s="5" t="s">
        <v>76</v>
      </c>
      <c r="C71" s="6" t="s">
        <v>4</v>
      </c>
      <c r="D71" s="37">
        <v>95.9</v>
      </c>
      <c r="E71" s="37">
        <v>106.8</v>
      </c>
      <c r="F71" s="33">
        <f>6835/E70*100</f>
        <v>92.115902964959574</v>
      </c>
      <c r="G71" s="81"/>
    </row>
    <row r="72" spans="1:7" ht="27" customHeight="1" x14ac:dyDescent="0.25">
      <c r="A72" s="77" t="s">
        <v>57</v>
      </c>
      <c r="B72" s="9" t="s">
        <v>58</v>
      </c>
      <c r="C72" s="4" t="s">
        <v>33</v>
      </c>
      <c r="D72" s="44">
        <v>6984</v>
      </c>
      <c r="E72" s="44">
        <v>6921</v>
      </c>
      <c r="F72" s="44" t="s">
        <v>104</v>
      </c>
      <c r="G72" s="81"/>
    </row>
    <row r="73" spans="1:7" ht="22.5" customHeight="1" x14ac:dyDescent="0.25">
      <c r="A73" s="79"/>
      <c r="B73" s="5" t="s">
        <v>76</v>
      </c>
      <c r="C73" s="6" t="s">
        <v>4</v>
      </c>
      <c r="D73" s="37">
        <v>91.3</v>
      </c>
      <c r="E73" s="37">
        <v>99.1</v>
      </c>
      <c r="F73" s="33">
        <f>6632/E72*100</f>
        <v>95.824302846409481</v>
      </c>
      <c r="G73" s="81"/>
    </row>
    <row r="74" spans="1:7" ht="33" customHeight="1" x14ac:dyDescent="0.25">
      <c r="A74" s="77" t="s">
        <v>59</v>
      </c>
      <c r="B74" s="9" t="s">
        <v>90</v>
      </c>
      <c r="C74" s="4" t="s">
        <v>33</v>
      </c>
      <c r="D74" s="44">
        <v>-35</v>
      </c>
      <c r="E74" s="44">
        <v>499</v>
      </c>
      <c r="F74" s="45" t="s">
        <v>105</v>
      </c>
      <c r="G74" s="81"/>
    </row>
    <row r="75" spans="1:7" ht="33" customHeight="1" x14ac:dyDescent="0.25">
      <c r="A75" s="79"/>
      <c r="B75" s="7" t="s">
        <v>92</v>
      </c>
      <c r="C75" s="18" t="s">
        <v>49</v>
      </c>
      <c r="D75" s="47">
        <v>-0.13</v>
      </c>
      <c r="E75" s="47">
        <v>1.93</v>
      </c>
      <c r="F75" s="54" t="s">
        <v>110</v>
      </c>
      <c r="G75" s="81"/>
    </row>
    <row r="76" spans="1:7" ht="25.5" customHeight="1" x14ac:dyDescent="0.25">
      <c r="A76" s="77" t="s">
        <v>60</v>
      </c>
      <c r="B76" s="22" t="s">
        <v>61</v>
      </c>
      <c r="C76" s="23" t="s">
        <v>62</v>
      </c>
      <c r="D76" s="44">
        <v>1153</v>
      </c>
      <c r="E76" s="44">
        <v>1386</v>
      </c>
      <c r="F76" s="44" t="s">
        <v>106</v>
      </c>
      <c r="G76" s="81"/>
    </row>
    <row r="77" spans="1:7" ht="25.5" customHeight="1" x14ac:dyDescent="0.25">
      <c r="A77" s="79"/>
      <c r="B77" s="5" t="s">
        <v>76</v>
      </c>
      <c r="C77" s="6" t="s">
        <v>4</v>
      </c>
      <c r="D77" s="37">
        <v>86.7</v>
      </c>
      <c r="E77" s="37">
        <v>120.2</v>
      </c>
      <c r="F77" s="33">
        <f>1416/E76*100</f>
        <v>102.16450216450217</v>
      </c>
      <c r="G77" s="81"/>
    </row>
    <row r="78" spans="1:7" ht="25.5" customHeight="1" x14ac:dyDescent="0.25">
      <c r="A78" s="77" t="s">
        <v>63</v>
      </c>
      <c r="B78" s="24" t="s">
        <v>64</v>
      </c>
      <c r="C78" s="4" t="s">
        <v>62</v>
      </c>
      <c r="D78" s="43">
        <v>1052</v>
      </c>
      <c r="E78" s="43">
        <v>1214</v>
      </c>
      <c r="F78" s="44" t="s">
        <v>107</v>
      </c>
      <c r="G78" s="81"/>
    </row>
    <row r="79" spans="1:7" ht="24" customHeight="1" x14ac:dyDescent="0.25">
      <c r="A79" s="79"/>
      <c r="B79" s="5" t="s">
        <v>76</v>
      </c>
      <c r="C79" s="6" t="s">
        <v>4</v>
      </c>
      <c r="D79" s="37">
        <v>90.7</v>
      </c>
      <c r="E79" s="37">
        <v>115.4</v>
      </c>
      <c r="F79" s="33">
        <f>1005/E78*100</f>
        <v>82.784184514003286</v>
      </c>
      <c r="G79" s="82"/>
    </row>
    <row r="80" spans="1:7" ht="64.5" customHeight="1" x14ac:dyDescent="0.25">
      <c r="A80" s="77" t="s">
        <v>65</v>
      </c>
      <c r="B80" s="24" t="s">
        <v>82</v>
      </c>
      <c r="C80" s="4" t="s">
        <v>33</v>
      </c>
      <c r="D80" s="44">
        <v>154400</v>
      </c>
      <c r="E80" s="44">
        <v>153700</v>
      </c>
      <c r="F80" s="44">
        <v>155900</v>
      </c>
      <c r="G80" s="8"/>
    </row>
    <row r="81" spans="1:8" ht="24.75" customHeight="1" x14ac:dyDescent="0.25">
      <c r="A81" s="79"/>
      <c r="B81" s="5" t="s">
        <v>76</v>
      </c>
      <c r="C81" s="6" t="s">
        <v>4</v>
      </c>
      <c r="D81" s="37">
        <v>101.4</v>
      </c>
      <c r="E81" s="33">
        <v>99.5</v>
      </c>
      <c r="F81" s="33">
        <v>101.4</v>
      </c>
      <c r="G81" s="8"/>
    </row>
    <row r="83" spans="1:8" ht="39.75" customHeight="1" x14ac:dyDescent="0.25">
      <c r="A83" s="85" t="s">
        <v>94</v>
      </c>
      <c r="B83" s="85"/>
      <c r="C83" s="85"/>
      <c r="D83" s="85"/>
      <c r="E83" s="85"/>
      <c r="F83" s="85"/>
      <c r="G83" s="85"/>
    </row>
    <row r="84" spans="1:8" x14ac:dyDescent="0.25">
      <c r="A84" s="31" t="s">
        <v>96</v>
      </c>
      <c r="B84" s="31"/>
      <c r="C84" s="31"/>
      <c r="D84" s="31"/>
      <c r="E84" s="91" t="s">
        <v>113</v>
      </c>
      <c r="F84" s="91"/>
      <c r="G84" s="31"/>
      <c r="H84" s="31"/>
    </row>
    <row r="85" spans="1:8" x14ac:dyDescent="0.25">
      <c r="A85" s="76" t="s">
        <v>114</v>
      </c>
      <c r="B85" s="76"/>
      <c r="C85" s="76"/>
      <c r="D85" s="76"/>
      <c r="E85" s="76"/>
      <c r="F85" s="76"/>
      <c r="G85" s="76"/>
    </row>
    <row r="86" spans="1:8" x14ac:dyDescent="0.25">
      <c r="A86" s="76" t="s">
        <v>115</v>
      </c>
      <c r="B86" s="76"/>
      <c r="C86" s="76"/>
      <c r="D86" s="76"/>
      <c r="E86" s="76"/>
      <c r="F86" s="76"/>
      <c r="G86" s="76"/>
    </row>
  </sheetData>
  <mergeCells count="45">
    <mergeCell ref="A14:A16"/>
    <mergeCell ref="A17:A19"/>
    <mergeCell ref="A3:G3"/>
    <mergeCell ref="A83:G83"/>
    <mergeCell ref="A2:G2"/>
    <mergeCell ref="D5:F5"/>
    <mergeCell ref="G5:G6"/>
    <mergeCell ref="C5:C6"/>
    <mergeCell ref="B5:B6"/>
    <mergeCell ref="A5:A6"/>
    <mergeCell ref="A80:A81"/>
    <mergeCell ref="A72:A73"/>
    <mergeCell ref="A74:A75"/>
    <mergeCell ref="A78:A79"/>
    <mergeCell ref="A76:A77"/>
    <mergeCell ref="A29:A31"/>
    <mergeCell ref="A12:A13"/>
    <mergeCell ref="A1:G1"/>
    <mergeCell ref="A62:A64"/>
    <mergeCell ref="A65:A67"/>
    <mergeCell ref="A68:A69"/>
    <mergeCell ref="A43:A45"/>
    <mergeCell ref="A46:A48"/>
    <mergeCell ref="A49:A50"/>
    <mergeCell ref="A51:A52"/>
    <mergeCell ref="A54:A55"/>
    <mergeCell ref="A58:A60"/>
    <mergeCell ref="A40:A42"/>
    <mergeCell ref="A7:A8"/>
    <mergeCell ref="A23:A25"/>
    <mergeCell ref="A20:A22"/>
    <mergeCell ref="A26:A28"/>
    <mergeCell ref="D43:G45"/>
    <mergeCell ref="A85:G85"/>
    <mergeCell ref="A86:G86"/>
    <mergeCell ref="A32:A34"/>
    <mergeCell ref="A35:A36"/>
    <mergeCell ref="A37:A39"/>
    <mergeCell ref="A70:A71"/>
    <mergeCell ref="G62:G79"/>
    <mergeCell ref="D9:G11"/>
    <mergeCell ref="B8:G8"/>
    <mergeCell ref="B13:G13"/>
    <mergeCell ref="D26:G28"/>
    <mergeCell ref="D37:G39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Кристофор Алёна Андреевна</cp:lastModifiedBy>
  <cp:lastPrinted>2023-04-07T12:58:11Z</cp:lastPrinted>
  <dcterms:created xsi:type="dcterms:W3CDTF">2023-03-21T08:21:16Z</dcterms:created>
  <dcterms:modified xsi:type="dcterms:W3CDTF">2023-05-18T06:48:36Z</dcterms:modified>
</cp:coreProperties>
</file>