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1170" windowWidth="19440" windowHeight="1203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45621"/>
</workbook>
</file>

<file path=xl/calcChain.xml><?xml version="1.0" encoding="utf-8"?>
<calcChain xmlns="http://schemas.openxmlformats.org/spreadsheetml/2006/main">
  <c r="E21" i="5" l="1"/>
  <c r="D21" i="5"/>
  <c r="E38" i="5" l="1"/>
  <c r="D38" i="5"/>
  <c r="E35" i="5"/>
  <c r="D35" i="5"/>
  <c r="E6" i="5"/>
  <c r="D6" i="5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E9" i="1"/>
  <c r="D9" i="1"/>
  <c r="F14" i="1" l="1"/>
  <c r="F10" i="1"/>
  <c r="E17" i="1"/>
  <c r="D17" i="1"/>
  <c r="F18" i="1" s="1"/>
</calcChain>
</file>

<file path=xl/sharedStrings.xml><?xml version="1.0" encoding="utf-8"?>
<sst xmlns="http://schemas.openxmlformats.org/spreadsheetml/2006/main" count="239" uniqueCount="158">
  <si>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</si>
  <si>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</si>
  <si>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</si>
  <si>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</si>
  <si>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</si>
  <si>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</si>
  <si>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</si>
  <si>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</si>
  <si>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</si>
  <si>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</si>
  <si>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</si>
  <si>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</si>
  <si>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</si>
  <si>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</si>
  <si>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</si>
  <si>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</si>
  <si>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</si>
  <si>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</si>
  <si>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</si>
  <si>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</si>
  <si>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</si>
  <si>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</si>
  <si>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</si>
  <si>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</si>
  <si>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</si>
  <si>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</si>
  <si>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</si>
  <si>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</si>
  <si>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</si>
  <si>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</si>
  <si>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</si>
  <si>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</si>
  <si>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</si>
  <si>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</si>
  <si>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</si>
  <si>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</si>
  <si>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</si>
  <si>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</si>
  <si>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</si>
  <si>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</si>
  <si>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</si>
  <si>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</si>
  <si>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</si>
  <si>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</si>
  <si>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</si>
  <si>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</si>
  <si>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</si>
  <si>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</si>
  <si>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</si>
  <si>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</si>
  <si>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</si>
  <si>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</si>
  <si>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</si>
  <si>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</si>
  <si>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</si>
  <si>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</si>
  <si>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</si>
  <si>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</si>
  <si>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</si>
  <si>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</si>
  <si>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</si>
  <si>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</si>
  <si>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</si>
  <si>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</si>
  <si>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</si>
  <si>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</si>
  <si>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</si>
  <si>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</si>
  <si>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</si>
  <si>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</si>
  <si>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</si>
  <si>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</si>
  <si>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</si>
  <si>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</si>
  <si>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</si>
  <si>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</si>
  <si>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</si>
  <si>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</si>
  <si>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</si>
  <si>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</si>
  <si>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</si>
  <si>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</si>
  <si>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</si>
  <si>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</si>
  <si>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</si>
  <si>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</si>
  <si>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</si>
  <si>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</si>
  <si>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</si>
  <si>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</si>
  <si>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</si>
  <si>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</si>
  <si>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</si>
  <si>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</si>
  <si>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</si>
  <si>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</si>
  <si>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</si>
  <si>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</si>
  <si>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</si>
  <si>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</si>
  <si>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</si>
  <si>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</si>
  <si>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</si>
  <si>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</si>
  <si>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</si>
  <si>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</si>
  <si>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</si>
  <si>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</si>
  <si>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</si>
  <si>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</si>
  <si>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</si>
  <si>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</si>
  <si>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</si>
  <si>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</si>
  <si>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</si>
  <si>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</si>
  <si>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</si>
  <si>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</si>
  <si>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</si>
  <si>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</si>
  <si>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</si>
  <si>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</si>
  <si>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</si>
  <si>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</si>
  <si>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</si>
  <si>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</si>
  <si>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</si>
  <si>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</si>
  <si>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</si>
  <si>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</si>
  <si>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</si>
  <si>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</si>
  <si>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</si>
  <si>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</si>
  <si>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</si>
  <si>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</si>
  <si>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</si>
  <si>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</si>
  <si>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</si>
  <si>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</si>
  <si>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</si>
  <si>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</si>
  <si>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</si>
  <si>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</si>
  <si>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</si>
  <si>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</si>
  <si>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</si>
  <si>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</si>
  <si>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</si>
  <si>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</si>
  <si>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</si>
  <si>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</si>
  <si>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</si>
  <si>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</si>
  <si>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городской округ Великий Новгород</t>
  </si>
  <si>
    <t>из них по видам налогов (с указанием норматива отчисления)  УСН 70%</t>
  </si>
  <si>
    <t>повлияло отрицательно</t>
  </si>
  <si>
    <t>1. обращение в Правительство Новгородской области для предоставления бюджетного кредита на сокращение кассового разрыва бюджета;                                     2. заключение договора  с Управлением Федерального казначейства по Новгородской области на бюджетный кредит на пополнение остатка средств на едином счете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</si>
</sst>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9" xfId="0" applyNumberFormat="1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wrapText="1"/>
    </xf>
    <xf numFmtId="164" fontId="1" fillId="0" borderId="5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Protection="1">
      <protection locked="0"/>
    </xf>
    <xf numFmtId="49" fontId="1" fillId="0" borderId="1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164" fontId="5" fillId="0" borderId="18" xfId="0" applyNumberFormat="1" applyFont="1" applyFill="1" applyBorder="1" applyProtection="1">
      <protection locked="0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" fillId="2" borderId="19" xfId="0" applyNumberFormat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5" xfId="0" applyNumberFormat="1" applyFont="1" applyFill="1" applyBorder="1"/>
    <xf numFmtId="0" fontId="2" fillId="0" borderId="3" xfId="0" applyFont="1" applyBorder="1" applyAlignment="1">
      <alignment wrapText="1"/>
    </xf>
    <xf numFmtId="164" fontId="1" fillId="0" borderId="18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3" xfId="0" applyNumberFormat="1" applyFont="1" applyFill="1" applyBorder="1"/>
    <xf numFmtId="0" fontId="4" fillId="2" borderId="9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3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3" fillId="3" borderId="18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vertical="center" wrapText="1"/>
    </xf>
    <xf numFmtId="0" fontId="14" fillId="0" borderId="14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wrapText="1"/>
    </xf>
    <xf numFmtId="0" fontId="15" fillId="0" borderId="0" xfId="1" applyFont="1"/>
    <xf numFmtId="49" fontId="12" fillId="0" borderId="1" xfId="1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 applyProtection="1">
      <alignment horizontal="center"/>
      <protection locked="0"/>
    </xf>
    <xf numFmtId="0" fontId="17" fillId="0" borderId="0" xfId="1" applyFont="1"/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1" fillId="0" borderId="20" xfId="0" applyNumberFormat="1" applyFont="1" applyBorder="1" applyAlignment="1" applyProtection="1">
      <alignment horizontal="left" vertical="center" wrapText="1"/>
      <protection locked="0"/>
    </xf>
    <xf numFmtId="164" fontId="1" fillId="0" borderId="21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22" xfId="0" applyNumberFormat="1" applyFont="1" applyBorder="1" applyAlignment="1" applyProtection="1">
      <alignment horizontal="left" wrapText="1"/>
      <protection locked="0"/>
    </xf>
    <xf numFmtId="164" fontId="1" fillId="0" borderId="23" xfId="0" applyNumberFormat="1" applyFont="1" applyBorder="1" applyAlignment="1" applyProtection="1">
      <alignment horizontal="left" wrapText="1"/>
      <protection locked="0"/>
    </xf>
    <xf numFmtId="164" fontId="1" fillId="0" borderId="24" xfId="0" applyNumberFormat="1" applyFont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D32" sqref="D32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104" t="s">
        <v>104</v>
      </c>
      <c r="C1" s="104"/>
      <c r="D1" s="104"/>
      <c r="E1" s="104"/>
      <c r="F1" s="104"/>
    </row>
    <row r="2" spans="1:6" ht="19.5" customHeight="1" x14ac:dyDescent="0.3">
      <c r="B2" s="107" t="s">
        <v>154</v>
      </c>
      <c r="C2" s="107"/>
      <c r="D2" s="107"/>
      <c r="E2" s="107"/>
      <c r="F2" s="107"/>
    </row>
    <row r="3" spans="1:6" ht="14.25" customHeight="1" x14ac:dyDescent="0.25">
      <c r="B3" s="108" t="s">
        <v>23</v>
      </c>
      <c r="C3" s="108"/>
      <c r="D3" s="108"/>
      <c r="E3" s="108"/>
      <c r="F3" s="108"/>
    </row>
    <row r="4" spans="1:6" ht="18.75" customHeight="1" x14ac:dyDescent="0.3">
      <c r="B4" s="103" t="s">
        <v>22</v>
      </c>
      <c r="C4" s="103"/>
      <c r="D4" s="103"/>
      <c r="E4" s="103"/>
      <c r="F4" s="103"/>
    </row>
    <row r="6" spans="1:6" ht="15" customHeight="1" x14ac:dyDescent="0.25">
      <c r="A6" s="100" t="s">
        <v>24</v>
      </c>
      <c r="B6" s="100" t="s">
        <v>1</v>
      </c>
      <c r="C6" s="100" t="s">
        <v>2</v>
      </c>
      <c r="D6" s="102" t="s">
        <v>10</v>
      </c>
      <c r="E6" s="102"/>
      <c r="F6" s="100" t="s">
        <v>25</v>
      </c>
    </row>
    <row r="7" spans="1:6" ht="27.75" customHeight="1" thickBot="1" x14ac:dyDescent="0.3">
      <c r="A7" s="101"/>
      <c r="B7" s="101"/>
      <c r="C7" s="101"/>
      <c r="D7" s="8" t="s">
        <v>105</v>
      </c>
      <c r="E7" s="8" t="s">
        <v>106</v>
      </c>
      <c r="F7" s="101"/>
    </row>
    <row r="8" spans="1:6" ht="37.5" customHeight="1" thickBot="1" x14ac:dyDescent="0.3">
      <c r="A8" s="21" t="s">
        <v>31</v>
      </c>
      <c r="B8" s="9" t="s">
        <v>4</v>
      </c>
      <c r="C8" s="10" t="s">
        <v>3</v>
      </c>
      <c r="D8" s="36">
        <v>224.9</v>
      </c>
      <c r="E8" s="36">
        <v>223.9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1" t="s">
        <v>33</v>
      </c>
      <c r="B9" s="9" t="s">
        <v>11</v>
      </c>
      <c r="C9" s="10" t="s">
        <v>0</v>
      </c>
      <c r="D9" s="13">
        <f>D11+D12</f>
        <v>6833118.2000000002</v>
      </c>
      <c r="E9" s="13">
        <f t="shared" ref="E9" si="0">E11+E12</f>
        <v>7298213.7000000002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3" t="s">
        <v>35</v>
      </c>
      <c r="B11" s="2" t="s">
        <v>16</v>
      </c>
      <c r="C11" s="5" t="s">
        <v>0</v>
      </c>
      <c r="D11" s="37">
        <v>2523674.7999999998</v>
      </c>
      <c r="E11" s="37">
        <v>2739475.3</v>
      </c>
      <c r="F11" s="16"/>
    </row>
    <row r="12" spans="1:6" ht="15.75" customHeight="1" thickBot="1" x14ac:dyDescent="0.3">
      <c r="A12" s="22" t="s">
        <v>37</v>
      </c>
      <c r="B12" s="11" t="s">
        <v>17</v>
      </c>
      <c r="C12" s="12" t="s">
        <v>0</v>
      </c>
      <c r="D12" s="38">
        <v>4309443.4000000004</v>
      </c>
      <c r="E12" s="38">
        <v>4558738.4000000004</v>
      </c>
      <c r="F12" s="17"/>
    </row>
    <row r="13" spans="1:6" ht="34.5" customHeight="1" x14ac:dyDescent="0.25">
      <c r="A13" s="21" t="s">
        <v>38</v>
      </c>
      <c r="B13" s="9" t="s">
        <v>5</v>
      </c>
      <c r="C13" s="10" t="s">
        <v>0</v>
      </c>
      <c r="D13" s="13">
        <f>D15+D16</f>
        <v>6616549.1000000006</v>
      </c>
      <c r="E13" s="13">
        <f t="shared" ref="E13" si="1">E15+E16</f>
        <v>7169626.5999999996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3" t="s">
        <v>39</v>
      </c>
      <c r="B15" s="2" t="s">
        <v>18</v>
      </c>
      <c r="C15" s="5" t="s">
        <v>0</v>
      </c>
      <c r="D15" s="37">
        <v>4267838.9000000004</v>
      </c>
      <c r="E15" s="37">
        <v>4522498.5999999996</v>
      </c>
      <c r="F15" s="16"/>
    </row>
    <row r="16" spans="1:6" ht="15.75" thickBot="1" x14ac:dyDescent="0.3">
      <c r="A16" s="22" t="s">
        <v>40</v>
      </c>
      <c r="B16" s="11" t="s">
        <v>19</v>
      </c>
      <c r="C16" s="12" t="s">
        <v>0</v>
      </c>
      <c r="D16" s="38">
        <v>2348710.2000000002</v>
      </c>
      <c r="E16" s="38">
        <v>2647128</v>
      </c>
      <c r="F16" s="17"/>
    </row>
    <row r="17" spans="1:8" ht="39" customHeight="1" x14ac:dyDescent="0.25">
      <c r="A17" s="24" t="s">
        <v>43</v>
      </c>
      <c r="B17" s="9" t="s">
        <v>6</v>
      </c>
      <c r="C17" s="10" t="s">
        <v>0</v>
      </c>
      <c r="D17" s="13">
        <f>D9-D13</f>
        <v>216569.09999999963</v>
      </c>
      <c r="E17" s="13">
        <f t="shared" ref="E17" si="2">E9-E13</f>
        <v>128587.10000000056</v>
      </c>
      <c r="F17" s="14"/>
    </row>
    <row r="18" spans="1:8" ht="51" customHeight="1" x14ac:dyDescent="0.25">
      <c r="A18" s="25" t="s">
        <v>44</v>
      </c>
      <c r="B18" s="2" t="s">
        <v>7</v>
      </c>
      <c r="C18" s="5" t="s">
        <v>0</v>
      </c>
      <c r="D18" s="6">
        <f>D20+D21+D22+D23+D24</f>
        <v>-216569.1</v>
      </c>
      <c r="E18" s="6">
        <f>E20+E21+E22+E23+E24</f>
        <v>-128587.09999999993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41"/>
      <c r="B19" s="64" t="s">
        <v>21</v>
      </c>
      <c r="C19" s="42"/>
      <c r="D19" s="67"/>
      <c r="E19" s="67"/>
      <c r="F19" s="27"/>
    </row>
    <row r="20" spans="1:8" ht="38.25" customHeight="1" x14ac:dyDescent="0.25">
      <c r="A20" s="24" t="s">
        <v>45</v>
      </c>
      <c r="B20" s="9" t="s">
        <v>8</v>
      </c>
      <c r="C20" s="10" t="s">
        <v>0</v>
      </c>
      <c r="D20" s="63">
        <v>-1431021.8</v>
      </c>
      <c r="E20" s="63">
        <v>-562844.6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5" t="s">
        <v>46</v>
      </c>
      <c r="B21" s="2" t="s">
        <v>107</v>
      </c>
      <c r="C21" s="62" t="s">
        <v>0</v>
      </c>
      <c r="D21" s="66">
        <v>1421021.8</v>
      </c>
      <c r="E21" s="66">
        <v>557612.80000000005</v>
      </c>
      <c r="F21" s="15"/>
    </row>
    <row r="22" spans="1:8" ht="58.5" customHeight="1" x14ac:dyDescent="0.25">
      <c r="A22" s="25" t="s">
        <v>47</v>
      </c>
      <c r="B22" s="2" t="s">
        <v>14</v>
      </c>
      <c r="C22" s="62" t="s">
        <v>0</v>
      </c>
      <c r="D22" s="37">
        <v>0</v>
      </c>
      <c r="E22" s="37">
        <v>0</v>
      </c>
      <c r="F22" s="15"/>
    </row>
    <row r="23" spans="1:8" x14ac:dyDescent="0.25">
      <c r="A23" s="25" t="s">
        <v>48</v>
      </c>
      <c r="B23" s="2" t="s">
        <v>13</v>
      </c>
      <c r="C23" s="62" t="s">
        <v>0</v>
      </c>
      <c r="D23" s="37">
        <v>0</v>
      </c>
      <c r="E23" s="37">
        <v>0</v>
      </c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6" t="s">
        <v>49</v>
      </c>
      <c r="B24" s="28" t="s">
        <v>9</v>
      </c>
      <c r="C24" s="12" t="s">
        <v>0</v>
      </c>
      <c r="D24" s="38">
        <v>-206569.1</v>
      </c>
      <c r="E24" s="38">
        <v>-123355.3</v>
      </c>
      <c r="F24" s="68"/>
    </row>
    <row r="25" spans="1:8" ht="55.5" customHeight="1" x14ac:dyDescent="0.25">
      <c r="A25" s="44" t="s">
        <v>50</v>
      </c>
      <c r="B25" s="45" t="s">
        <v>12</v>
      </c>
      <c r="C25" s="46" t="s">
        <v>0</v>
      </c>
      <c r="D25" s="65">
        <v>2170000</v>
      </c>
      <c r="E25" s="65">
        <v>2164768.2000000002</v>
      </c>
      <c r="F25" s="60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5" t="s">
        <v>51</v>
      </c>
      <c r="B27" s="3" t="s">
        <v>26</v>
      </c>
      <c r="C27" s="4" t="s">
        <v>0</v>
      </c>
      <c r="D27" s="37">
        <v>1607155.4</v>
      </c>
      <c r="E27" s="37">
        <v>2164768.2000000002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5" t="s">
        <v>52</v>
      </c>
      <c r="B28" s="3" t="s">
        <v>27</v>
      </c>
      <c r="C28" s="4" t="s">
        <v>0</v>
      </c>
      <c r="D28" s="37">
        <v>562844.6</v>
      </c>
      <c r="E28" s="37">
        <v>0</v>
      </c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1" t="s">
        <v>53</v>
      </c>
      <c r="B29" s="64" t="s">
        <v>65</v>
      </c>
      <c r="C29" s="69" t="s">
        <v>0</v>
      </c>
      <c r="D29" s="43">
        <v>0</v>
      </c>
      <c r="E29" s="43">
        <v>0</v>
      </c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81" customHeight="1" x14ac:dyDescent="0.25">
      <c r="A30" s="24" t="s">
        <v>54</v>
      </c>
      <c r="B30" s="95" t="s">
        <v>143</v>
      </c>
      <c r="C30" s="96" t="s">
        <v>112</v>
      </c>
      <c r="D30" s="105" t="s">
        <v>156</v>
      </c>
      <c r="E30" s="106"/>
      <c r="F30" s="14"/>
    </row>
    <row r="31" spans="1:8" ht="75.75" customHeight="1" thickBot="1" x14ac:dyDescent="0.3">
      <c r="A31" s="26" t="s">
        <v>55</v>
      </c>
      <c r="B31" s="11" t="s">
        <v>144</v>
      </c>
      <c r="C31" s="70"/>
      <c r="D31" s="120" t="s">
        <v>157</v>
      </c>
      <c r="E31" s="121"/>
      <c r="F31" s="122"/>
    </row>
  </sheetData>
  <mergeCells count="11">
    <mergeCell ref="B1:F1"/>
    <mergeCell ref="D30:E30"/>
    <mergeCell ref="F6:F7"/>
    <mergeCell ref="B2:F2"/>
    <mergeCell ref="B3:F3"/>
    <mergeCell ref="D31:F31"/>
    <mergeCell ref="A6:A7"/>
    <mergeCell ref="B6:B7"/>
    <mergeCell ref="C6:C7"/>
    <mergeCell ref="D6:E6"/>
    <mergeCell ref="B4:F4"/>
  </mergeCells>
  <pageMargins left="0.39370078740157483" right="0.39370078740157483" top="0.23622047244094491" bottom="0.15748031496062992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H42" sqref="H42"/>
    </sheetView>
  </sheetViews>
  <sheetFormatPr defaultRowHeight="18.75" x14ac:dyDescent="0.3"/>
  <cols>
    <col min="1" max="1" width="9" style="59" customWidth="1"/>
    <col min="2" max="2" width="79.42578125" style="51" customWidth="1"/>
    <col min="3" max="3" width="11.5703125" style="54" customWidth="1"/>
    <col min="4" max="4" width="11.5703125" style="51" customWidth="1"/>
    <col min="5" max="5" width="12.140625" style="51" customWidth="1"/>
    <col min="6" max="6" width="13.28515625" style="51" customWidth="1"/>
    <col min="7" max="16384" width="9.140625" style="51"/>
  </cols>
  <sheetData>
    <row r="1" spans="1:6" ht="17.25" customHeight="1" x14ac:dyDescent="0.3">
      <c r="A1" s="109" t="s">
        <v>114</v>
      </c>
      <c r="B1" s="109"/>
      <c r="C1" s="109"/>
      <c r="D1" s="109"/>
      <c r="E1" s="71"/>
      <c r="F1" s="71"/>
    </row>
    <row r="2" spans="1:6" ht="7.5" hidden="1" customHeight="1" x14ac:dyDescent="0.3">
      <c r="A2" s="110"/>
      <c r="B2" s="110"/>
      <c r="C2" s="110"/>
      <c r="D2" s="110"/>
      <c r="E2" s="110"/>
    </row>
    <row r="3" spans="1:6" ht="27" customHeight="1" x14ac:dyDescent="0.3">
      <c r="A3" s="111" t="s">
        <v>24</v>
      </c>
      <c r="B3" s="112" t="s">
        <v>1</v>
      </c>
      <c r="C3" s="113" t="s">
        <v>115</v>
      </c>
      <c r="D3" s="114" t="s">
        <v>66</v>
      </c>
      <c r="E3" s="115"/>
    </row>
    <row r="4" spans="1:6" s="61" customFormat="1" ht="21.75" customHeight="1" x14ac:dyDescent="0.3">
      <c r="A4" s="111"/>
      <c r="B4" s="112"/>
      <c r="C4" s="113"/>
      <c r="D4" s="72" t="s">
        <v>116</v>
      </c>
      <c r="E4" s="72" t="s">
        <v>106</v>
      </c>
    </row>
    <row r="5" spans="1:6" s="61" customFormat="1" ht="21.75" customHeight="1" x14ac:dyDescent="0.3">
      <c r="A5" s="73" t="s">
        <v>67</v>
      </c>
      <c r="B5" s="74" t="s">
        <v>68</v>
      </c>
      <c r="C5" s="75"/>
      <c r="D5" s="76"/>
      <c r="E5" s="76"/>
    </row>
    <row r="6" spans="1:6" x14ac:dyDescent="0.3">
      <c r="A6" s="77" t="s">
        <v>69</v>
      </c>
      <c r="B6" s="78" t="s">
        <v>117</v>
      </c>
      <c r="C6" s="79" t="s">
        <v>0</v>
      </c>
      <c r="D6" s="80">
        <f>D7+D16+D21</f>
        <v>6833118.1999999993</v>
      </c>
      <c r="E6" s="80">
        <f>E7+E16+E21</f>
        <v>7298213.6999999993</v>
      </c>
    </row>
    <row r="7" spans="1:6" x14ac:dyDescent="0.3">
      <c r="A7" s="77" t="s">
        <v>70</v>
      </c>
      <c r="B7" s="78" t="s">
        <v>71</v>
      </c>
      <c r="C7" s="79" t="s">
        <v>0</v>
      </c>
      <c r="D7" s="81">
        <v>2175864.7999999998</v>
      </c>
      <c r="E7" s="81">
        <v>2406907.2000000002</v>
      </c>
    </row>
    <row r="8" spans="1:6" ht="13.5" customHeight="1" x14ac:dyDescent="0.3">
      <c r="A8" s="77"/>
      <c r="B8" s="82" t="s">
        <v>21</v>
      </c>
      <c r="C8" s="79"/>
      <c r="D8" s="81"/>
      <c r="E8" s="81"/>
    </row>
    <row r="9" spans="1:6" ht="21.75" customHeight="1" x14ac:dyDescent="0.3">
      <c r="A9" s="83" t="s">
        <v>72</v>
      </c>
      <c r="B9" s="82" t="s">
        <v>102</v>
      </c>
      <c r="C9" s="84" t="s">
        <v>0</v>
      </c>
      <c r="D9" s="81">
        <v>913611.3</v>
      </c>
      <c r="E9" s="81">
        <v>1038651.4</v>
      </c>
    </row>
    <row r="10" spans="1:6" x14ac:dyDescent="0.3">
      <c r="A10" s="83" t="s">
        <v>73</v>
      </c>
      <c r="B10" s="82" t="s">
        <v>118</v>
      </c>
      <c r="C10" s="84" t="s">
        <v>0</v>
      </c>
      <c r="D10" s="85">
        <v>842990.8</v>
      </c>
      <c r="E10" s="85">
        <v>932123.5</v>
      </c>
    </row>
    <row r="11" spans="1:6" ht="30" customHeight="1" x14ac:dyDescent="0.3">
      <c r="A11" s="83"/>
      <c r="B11" s="82" t="s">
        <v>119</v>
      </c>
      <c r="C11" s="84" t="s">
        <v>0</v>
      </c>
      <c r="D11" s="85">
        <v>63991.7</v>
      </c>
      <c r="E11" s="85">
        <v>56316.7</v>
      </c>
    </row>
    <row r="12" spans="1:6" x14ac:dyDescent="0.3">
      <c r="A12" s="83" t="s">
        <v>74</v>
      </c>
      <c r="B12" s="82" t="s">
        <v>75</v>
      </c>
      <c r="C12" s="84" t="s">
        <v>0</v>
      </c>
      <c r="D12" s="85">
        <v>90327.5</v>
      </c>
      <c r="E12" s="85">
        <v>103630.1</v>
      </c>
    </row>
    <row r="13" spans="1:6" x14ac:dyDescent="0.3">
      <c r="A13" s="83" t="s">
        <v>76</v>
      </c>
      <c r="B13" s="82" t="s">
        <v>77</v>
      </c>
      <c r="C13" s="84" t="s">
        <v>0</v>
      </c>
      <c r="D13" s="85">
        <v>272280.3</v>
      </c>
      <c r="E13" s="85">
        <v>272411.59999999998</v>
      </c>
    </row>
    <row r="14" spans="1:6" ht="30.75" customHeight="1" x14ac:dyDescent="0.3">
      <c r="A14" s="77" t="s">
        <v>78</v>
      </c>
      <c r="B14" s="78" t="s">
        <v>120</v>
      </c>
      <c r="C14" s="79" t="s">
        <v>103</v>
      </c>
      <c r="D14" s="85">
        <v>732507.5</v>
      </c>
      <c r="E14" s="85">
        <v>875314.5</v>
      </c>
    </row>
    <row r="15" spans="1:6" x14ac:dyDescent="0.3">
      <c r="A15" s="77"/>
      <c r="B15" s="86" t="s">
        <v>155</v>
      </c>
      <c r="C15" s="84" t="s">
        <v>0</v>
      </c>
      <c r="D15" s="85">
        <v>732507.5</v>
      </c>
      <c r="E15" s="85">
        <v>875314.5</v>
      </c>
    </row>
    <row r="16" spans="1:6" x14ac:dyDescent="0.3">
      <c r="A16" s="77" t="s">
        <v>83</v>
      </c>
      <c r="B16" s="78" t="s">
        <v>79</v>
      </c>
      <c r="C16" s="79" t="s">
        <v>0</v>
      </c>
      <c r="D16" s="97">
        <v>347810</v>
      </c>
      <c r="E16" s="81">
        <v>332568.09999999998</v>
      </c>
    </row>
    <row r="17" spans="1:5" ht="12.75" customHeight="1" x14ac:dyDescent="0.3">
      <c r="A17" s="77"/>
      <c r="B17" s="87" t="s">
        <v>21</v>
      </c>
      <c r="C17" s="79"/>
      <c r="D17" s="81"/>
      <c r="E17" s="81"/>
    </row>
    <row r="18" spans="1:5" ht="37.5" customHeight="1" x14ac:dyDescent="0.3">
      <c r="A18" s="83" t="s">
        <v>121</v>
      </c>
      <c r="B18" s="86" t="s">
        <v>80</v>
      </c>
      <c r="C18" s="84" t="s">
        <v>0</v>
      </c>
      <c r="D18" s="85">
        <v>251154.1</v>
      </c>
      <c r="E18" s="85">
        <v>223891.4</v>
      </c>
    </row>
    <row r="19" spans="1:5" ht="45.75" customHeight="1" x14ac:dyDescent="0.3">
      <c r="A19" s="77"/>
      <c r="B19" s="86" t="s">
        <v>81</v>
      </c>
      <c r="C19" s="84" t="s">
        <v>0</v>
      </c>
      <c r="D19" s="85">
        <v>144945.70000000001</v>
      </c>
      <c r="E19" s="85">
        <v>117733.5</v>
      </c>
    </row>
    <row r="20" spans="1:5" ht="21" customHeight="1" x14ac:dyDescent="0.3">
      <c r="A20" s="83" t="s">
        <v>122</v>
      </c>
      <c r="B20" s="86" t="s">
        <v>82</v>
      </c>
      <c r="C20" s="84" t="s">
        <v>0</v>
      </c>
      <c r="D20" s="85">
        <v>26932.5</v>
      </c>
      <c r="E20" s="85">
        <v>30143.8</v>
      </c>
    </row>
    <row r="21" spans="1:5" ht="30" x14ac:dyDescent="0.3">
      <c r="A21" s="77" t="s">
        <v>84</v>
      </c>
      <c r="B21" s="88" t="s">
        <v>123</v>
      </c>
      <c r="C21" s="79" t="s">
        <v>0</v>
      </c>
      <c r="D21" s="80">
        <f>D23+D25+D26+D27</f>
        <v>4309443.3999999994</v>
      </c>
      <c r="E21" s="80">
        <f>E23+E25+E26+E27</f>
        <v>4558738.3999999994</v>
      </c>
    </row>
    <row r="22" spans="1:5" ht="14.25" customHeight="1" x14ac:dyDescent="0.3">
      <c r="A22" s="77"/>
      <c r="B22" s="89" t="s">
        <v>15</v>
      </c>
      <c r="C22" s="79"/>
      <c r="D22" s="81"/>
      <c r="E22" s="81"/>
    </row>
    <row r="23" spans="1:5" ht="15.75" customHeight="1" x14ac:dyDescent="0.3">
      <c r="A23" s="83" t="s">
        <v>124</v>
      </c>
      <c r="B23" s="82" t="s">
        <v>125</v>
      </c>
      <c r="C23" s="84" t="s">
        <v>0</v>
      </c>
      <c r="D23" s="81">
        <v>4300406.8</v>
      </c>
      <c r="E23" s="81">
        <v>4518893.0999999996</v>
      </c>
    </row>
    <row r="24" spans="1:5" ht="15.75" customHeight="1" x14ac:dyDescent="0.3">
      <c r="A24" s="83"/>
      <c r="B24" s="87" t="s">
        <v>126</v>
      </c>
      <c r="C24" s="84" t="s">
        <v>0</v>
      </c>
      <c r="D24" s="81">
        <v>1802055</v>
      </c>
      <c r="E24" s="81">
        <v>2101759.7999999998</v>
      </c>
    </row>
    <row r="25" spans="1:5" ht="18.75" customHeight="1" x14ac:dyDescent="0.3">
      <c r="A25" s="83" t="s">
        <v>127</v>
      </c>
      <c r="B25" s="82" t="s">
        <v>128</v>
      </c>
      <c r="C25" s="84" t="s">
        <v>0</v>
      </c>
      <c r="D25" s="85">
        <v>19200</v>
      </c>
      <c r="E25" s="85">
        <v>18958.8</v>
      </c>
    </row>
    <row r="26" spans="1:5" ht="28.5" customHeight="1" x14ac:dyDescent="0.3">
      <c r="A26" s="83" t="s">
        <v>129</v>
      </c>
      <c r="B26" s="82" t="s">
        <v>130</v>
      </c>
      <c r="C26" s="84" t="s">
        <v>0</v>
      </c>
      <c r="D26" s="85">
        <v>8573</v>
      </c>
      <c r="E26" s="85">
        <v>33930</v>
      </c>
    </row>
    <row r="27" spans="1:5" ht="30.75" customHeight="1" x14ac:dyDescent="0.3">
      <c r="A27" s="83" t="s">
        <v>131</v>
      </c>
      <c r="B27" s="82" t="s">
        <v>132</v>
      </c>
      <c r="C27" s="84" t="s">
        <v>0</v>
      </c>
      <c r="D27" s="85">
        <v>-18736.400000000001</v>
      </c>
      <c r="E27" s="85">
        <v>-13043.5</v>
      </c>
    </row>
    <row r="28" spans="1:5" ht="32.25" customHeight="1" x14ac:dyDescent="0.3">
      <c r="A28" s="77" t="s">
        <v>86</v>
      </c>
      <c r="B28" s="90" t="s">
        <v>133</v>
      </c>
      <c r="C28" s="79" t="s">
        <v>0</v>
      </c>
      <c r="D28" s="81">
        <v>142456.9</v>
      </c>
      <c r="E28" s="97">
        <v>124400</v>
      </c>
    </row>
    <row r="29" spans="1:5" ht="21" customHeight="1" x14ac:dyDescent="0.3">
      <c r="A29" s="83"/>
      <c r="B29" s="82" t="s">
        <v>85</v>
      </c>
      <c r="C29" s="84" t="s">
        <v>0</v>
      </c>
      <c r="D29" s="85">
        <v>0</v>
      </c>
      <c r="E29" s="85">
        <v>0</v>
      </c>
    </row>
    <row r="30" spans="1:5" ht="33.75" customHeight="1" x14ac:dyDescent="0.3">
      <c r="A30" s="77" t="s">
        <v>87</v>
      </c>
      <c r="B30" s="90" t="s">
        <v>88</v>
      </c>
      <c r="C30" s="79" t="s">
        <v>0</v>
      </c>
      <c r="D30" s="81">
        <v>21865.599999999999</v>
      </c>
      <c r="E30" s="81">
        <v>47618.5</v>
      </c>
    </row>
    <row r="31" spans="1:5" s="91" customFormat="1" ht="45.75" x14ac:dyDescent="0.3">
      <c r="A31" s="77" t="s">
        <v>89</v>
      </c>
      <c r="B31" s="90" t="s">
        <v>134</v>
      </c>
      <c r="C31" s="79" t="s">
        <v>0</v>
      </c>
      <c r="D31" s="81">
        <v>183473.5</v>
      </c>
      <c r="E31" s="81">
        <v>166899.4</v>
      </c>
    </row>
    <row r="32" spans="1:5" x14ac:dyDescent="0.3">
      <c r="A32" s="83"/>
      <c r="B32" s="82" t="s">
        <v>90</v>
      </c>
      <c r="C32" s="84" t="s">
        <v>0</v>
      </c>
      <c r="D32" s="85">
        <v>43228.3</v>
      </c>
      <c r="E32" s="85">
        <v>38751.599999999999</v>
      </c>
    </row>
    <row r="33" spans="1:6" ht="33.75" customHeight="1" x14ac:dyDescent="0.3">
      <c r="A33" s="77" t="s">
        <v>91</v>
      </c>
      <c r="B33" s="78" t="s">
        <v>93</v>
      </c>
      <c r="C33" s="79" t="s">
        <v>0</v>
      </c>
      <c r="D33" s="97">
        <v>14575</v>
      </c>
      <c r="E33" s="81">
        <v>10620.6</v>
      </c>
    </row>
    <row r="34" spans="1:6" ht="44.25" customHeight="1" x14ac:dyDescent="0.3">
      <c r="A34" s="77" t="s">
        <v>92</v>
      </c>
      <c r="B34" s="78" t="s">
        <v>135</v>
      </c>
      <c r="C34" s="79" t="s">
        <v>0</v>
      </c>
      <c r="D34" s="81">
        <v>10524.3</v>
      </c>
      <c r="E34" s="81">
        <v>7781.8</v>
      </c>
    </row>
    <row r="35" spans="1:6" ht="34.5" customHeight="1" x14ac:dyDescent="0.3">
      <c r="A35" s="77" t="s">
        <v>94</v>
      </c>
      <c r="B35" s="78" t="s">
        <v>136</v>
      </c>
      <c r="C35" s="79" t="s">
        <v>0</v>
      </c>
      <c r="D35" s="80">
        <f>D36+D37</f>
        <v>49175</v>
      </c>
      <c r="E35" s="80">
        <f>E36+E37</f>
        <v>52333</v>
      </c>
    </row>
    <row r="36" spans="1:6" s="52" customFormat="1" ht="18" customHeight="1" x14ac:dyDescent="0.3">
      <c r="A36" s="83" t="s">
        <v>137</v>
      </c>
      <c r="B36" s="82" t="s">
        <v>97</v>
      </c>
      <c r="C36" s="84" t="s">
        <v>0</v>
      </c>
      <c r="D36" s="85">
        <v>37049</v>
      </c>
      <c r="E36" s="85">
        <v>41534</v>
      </c>
    </row>
    <row r="37" spans="1:6" s="52" customFormat="1" x14ac:dyDescent="0.3">
      <c r="A37" s="83" t="s">
        <v>138</v>
      </c>
      <c r="B37" s="82" t="s">
        <v>98</v>
      </c>
      <c r="C37" s="84" t="s">
        <v>0</v>
      </c>
      <c r="D37" s="85">
        <v>12126</v>
      </c>
      <c r="E37" s="85">
        <v>10799</v>
      </c>
    </row>
    <row r="38" spans="1:6" s="52" customFormat="1" ht="45" x14ac:dyDescent="0.3">
      <c r="A38" s="92" t="s">
        <v>95</v>
      </c>
      <c r="B38" s="78" t="s">
        <v>139</v>
      </c>
      <c r="C38" s="79" t="s">
        <v>0</v>
      </c>
      <c r="D38" s="80">
        <f>D39+D40</f>
        <v>3420</v>
      </c>
      <c r="E38" s="80">
        <f>E39+E40</f>
        <v>5787</v>
      </c>
    </row>
    <row r="39" spans="1:6" s="52" customFormat="1" x14ac:dyDescent="0.3">
      <c r="A39" s="83" t="s">
        <v>140</v>
      </c>
      <c r="B39" s="82" t="s">
        <v>97</v>
      </c>
      <c r="C39" s="84" t="s">
        <v>0</v>
      </c>
      <c r="D39" s="85">
        <v>1212</v>
      </c>
      <c r="E39" s="85">
        <v>1319</v>
      </c>
    </row>
    <row r="40" spans="1:6" s="52" customFormat="1" x14ac:dyDescent="0.3">
      <c r="A40" s="83" t="s">
        <v>141</v>
      </c>
      <c r="B40" s="82" t="s">
        <v>98</v>
      </c>
      <c r="C40" s="84" t="s">
        <v>0</v>
      </c>
      <c r="D40" s="85">
        <v>2208</v>
      </c>
      <c r="E40" s="85">
        <v>4468</v>
      </c>
    </row>
    <row r="41" spans="1:6" ht="47.25" customHeight="1" x14ac:dyDescent="0.3">
      <c r="A41" s="77" t="s">
        <v>96</v>
      </c>
      <c r="B41" s="78" t="s">
        <v>142</v>
      </c>
      <c r="C41" s="79" t="s">
        <v>0</v>
      </c>
      <c r="D41" s="99">
        <v>1943</v>
      </c>
      <c r="E41" s="99">
        <v>3167.1</v>
      </c>
    </row>
    <row r="42" spans="1:6" x14ac:dyDescent="0.3">
      <c r="A42" s="77" t="s">
        <v>99</v>
      </c>
      <c r="B42" s="78" t="s">
        <v>100</v>
      </c>
      <c r="C42" s="79" t="s">
        <v>101</v>
      </c>
      <c r="D42" s="98">
        <v>93700</v>
      </c>
      <c r="E42" s="98">
        <v>93700</v>
      </c>
      <c r="F42" s="94"/>
    </row>
    <row r="43" spans="1:6" x14ac:dyDescent="0.3">
      <c r="A43" s="53"/>
    </row>
    <row r="44" spans="1:6" x14ac:dyDescent="0.3">
      <c r="A44" s="53"/>
    </row>
    <row r="45" spans="1:6" x14ac:dyDescent="0.3">
      <c r="A45" s="53"/>
    </row>
    <row r="46" spans="1:6" x14ac:dyDescent="0.3">
      <c r="A46" s="55"/>
      <c r="B46" s="56"/>
      <c r="C46" s="57"/>
      <c r="D46" s="56"/>
    </row>
    <row r="47" spans="1:6" x14ac:dyDescent="0.3">
      <c r="A47" s="58"/>
      <c r="B47" s="56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G7" sqref="G7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16" t="s">
        <v>56</v>
      </c>
      <c r="C1" s="116"/>
      <c r="D1" s="116"/>
      <c r="E1" s="116"/>
      <c r="F1" s="116"/>
      <c r="G1" s="116"/>
      <c r="H1" s="116"/>
    </row>
    <row r="2" spans="1:8" ht="15" customHeight="1" x14ac:dyDescent="0.25">
      <c r="A2" s="100" t="s">
        <v>24</v>
      </c>
      <c r="B2" s="100" t="s">
        <v>1</v>
      </c>
      <c r="C2" s="100" t="s">
        <v>2</v>
      </c>
      <c r="D2" s="117" t="s">
        <v>10</v>
      </c>
      <c r="E2" s="118"/>
      <c r="F2" s="118"/>
      <c r="G2" s="119"/>
      <c r="H2" s="100" t="s">
        <v>25</v>
      </c>
    </row>
    <row r="3" spans="1:8" x14ac:dyDescent="0.25">
      <c r="A3" s="100"/>
      <c r="B3" s="100"/>
      <c r="C3" s="100"/>
      <c r="D3" s="117" t="s">
        <v>108</v>
      </c>
      <c r="E3" s="119"/>
      <c r="F3" s="117" t="s">
        <v>109</v>
      </c>
      <c r="G3" s="119"/>
      <c r="H3" s="100"/>
    </row>
    <row r="4" spans="1:8" ht="45.75" thickBot="1" x14ac:dyDescent="0.3">
      <c r="A4" s="101"/>
      <c r="B4" s="101"/>
      <c r="C4" s="101"/>
      <c r="D4" s="18" t="s">
        <v>28</v>
      </c>
      <c r="E4" s="18" t="s">
        <v>18</v>
      </c>
      <c r="F4" s="18" t="s">
        <v>28</v>
      </c>
      <c r="G4" s="18" t="s">
        <v>18</v>
      </c>
      <c r="H4" s="101"/>
    </row>
    <row r="5" spans="1:8" ht="48.75" customHeight="1" x14ac:dyDescent="0.25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34" t="s">
        <v>57</v>
      </c>
      <c r="B6" s="19" t="s">
        <v>30</v>
      </c>
      <c r="C6" s="20" t="s">
        <v>0</v>
      </c>
      <c r="D6" s="39">
        <v>14656.3</v>
      </c>
      <c r="E6" s="39">
        <v>3065.3</v>
      </c>
      <c r="F6" s="39">
        <v>24025.3</v>
      </c>
      <c r="G6" s="39">
        <v>0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34" t="s">
        <v>58</v>
      </c>
      <c r="B7" s="19" t="s">
        <v>34</v>
      </c>
      <c r="C7" s="20" t="s">
        <v>0</v>
      </c>
      <c r="D7" s="39">
        <v>46976.6</v>
      </c>
      <c r="E7" s="39">
        <v>725411.3</v>
      </c>
      <c r="F7" s="39">
        <v>75602.7</v>
      </c>
      <c r="G7" s="39">
        <v>847573.3</v>
      </c>
      <c r="H7" s="35"/>
    </row>
    <row r="8" spans="1:8" ht="28.5" customHeight="1" x14ac:dyDescent="0.25">
      <c r="A8" s="34" t="s">
        <v>59</v>
      </c>
      <c r="B8" s="19" t="s">
        <v>36</v>
      </c>
      <c r="C8" s="20" t="s">
        <v>0</v>
      </c>
      <c r="D8" s="39">
        <v>101015.6</v>
      </c>
      <c r="E8" s="39">
        <v>111814.5</v>
      </c>
      <c r="F8" s="39">
        <v>135026.6</v>
      </c>
      <c r="G8" s="39">
        <v>75153.600000000006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34" t="s">
        <v>60</v>
      </c>
      <c r="B9" s="19" t="s">
        <v>41</v>
      </c>
      <c r="C9" s="20" t="s">
        <v>0</v>
      </c>
      <c r="D9" s="39">
        <v>137079.4</v>
      </c>
      <c r="E9" s="39">
        <v>326794.09999999998</v>
      </c>
      <c r="F9" s="39">
        <v>143781.70000000001</v>
      </c>
      <c r="G9" s="39">
        <v>330328.40000000002</v>
      </c>
      <c r="H9" s="35"/>
    </row>
    <row r="10" spans="1:8" ht="27.75" customHeight="1" x14ac:dyDescent="0.25">
      <c r="A10" s="34" t="s">
        <v>61</v>
      </c>
      <c r="B10" s="19" t="s">
        <v>42</v>
      </c>
      <c r="C10" s="20" t="s">
        <v>0</v>
      </c>
      <c r="D10" s="39">
        <v>447166.5</v>
      </c>
      <c r="E10" s="39">
        <v>669206.30000000005</v>
      </c>
      <c r="F10" s="39">
        <v>506369</v>
      </c>
      <c r="G10" s="39">
        <v>822535.2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34" t="s">
        <v>62</v>
      </c>
      <c r="B11" s="19" t="s">
        <v>111</v>
      </c>
      <c r="C11" s="20" t="s">
        <v>0</v>
      </c>
      <c r="D11" s="39">
        <v>347163</v>
      </c>
      <c r="E11" s="39">
        <v>1151669.5</v>
      </c>
      <c r="F11" s="39">
        <v>459640.5</v>
      </c>
      <c r="G11" s="39">
        <v>1478086.4</v>
      </c>
      <c r="H11" s="35"/>
    </row>
    <row r="12" spans="1:8" ht="30" x14ac:dyDescent="0.25">
      <c r="A12" s="34" t="s">
        <v>63</v>
      </c>
      <c r="B12" s="29" t="s">
        <v>110</v>
      </c>
      <c r="C12" s="20" t="s">
        <v>0</v>
      </c>
      <c r="D12" s="39">
        <v>135984.70000000001</v>
      </c>
      <c r="E12" s="39">
        <v>16074</v>
      </c>
      <c r="F12" s="39">
        <v>152271.20000000001</v>
      </c>
      <c r="G12" s="39">
        <v>58045.1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7" t="s">
        <v>64</v>
      </c>
      <c r="B13" s="48" t="s">
        <v>113</v>
      </c>
      <c r="C13" s="49" t="s">
        <v>0</v>
      </c>
      <c r="D13" s="50">
        <v>0</v>
      </c>
      <c r="E13" s="50">
        <v>0</v>
      </c>
      <c r="F13" s="50">
        <v>0</v>
      </c>
      <c r="G13" s="50">
        <v>0</v>
      </c>
      <c r="H13" s="6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7" t="s">
        <v>145</v>
      </c>
      <c r="B14" s="48" t="s">
        <v>150</v>
      </c>
      <c r="C14" s="49" t="s">
        <v>0</v>
      </c>
      <c r="D14" s="50">
        <v>61577.3</v>
      </c>
      <c r="E14" s="93" t="s">
        <v>32</v>
      </c>
      <c r="F14" s="50">
        <v>56908.2</v>
      </c>
      <c r="G14" s="93" t="s">
        <v>32</v>
      </c>
      <c r="H14" s="60"/>
    </row>
    <row r="15" spans="1:8" x14ac:dyDescent="0.25">
      <c r="A15" s="47" t="s">
        <v>146</v>
      </c>
      <c r="B15" s="48" t="s">
        <v>147</v>
      </c>
      <c r="C15" s="49" t="s">
        <v>0</v>
      </c>
      <c r="D15" s="50">
        <v>86270.3</v>
      </c>
      <c r="E15" s="50">
        <v>1303990.3999999999</v>
      </c>
      <c r="F15" s="50">
        <v>94764.2</v>
      </c>
      <c r="G15" s="50">
        <v>602517.6</v>
      </c>
      <c r="H15" s="60"/>
    </row>
    <row r="16" spans="1:8" ht="30" x14ac:dyDescent="0.25">
      <c r="A16" s="47" t="s">
        <v>148</v>
      </c>
      <c r="B16" s="48" t="s">
        <v>151</v>
      </c>
      <c r="C16" s="49" t="s">
        <v>153</v>
      </c>
      <c r="D16" s="50">
        <v>324</v>
      </c>
      <c r="E16" s="50">
        <v>40</v>
      </c>
      <c r="F16" s="50">
        <v>333</v>
      </c>
      <c r="G16" s="50">
        <v>40</v>
      </c>
      <c r="H16" s="60"/>
    </row>
    <row r="17" spans="1:8" ht="30" x14ac:dyDescent="0.25">
      <c r="A17" s="47" t="s">
        <v>149</v>
      </c>
      <c r="B17" s="48" t="s">
        <v>152</v>
      </c>
      <c r="C17" s="49" t="s">
        <v>153</v>
      </c>
      <c r="D17" s="50">
        <v>347.5</v>
      </c>
      <c r="E17" s="50">
        <v>0.2</v>
      </c>
      <c r="F17" s="50">
        <v>443</v>
      </c>
      <c r="G17" s="50">
        <v>0.2</v>
      </c>
      <c r="H17" s="60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Шемягина Ольга Анатольевна</cp:lastModifiedBy>
  <cp:lastPrinted>2023-05-24T06:11:31Z</cp:lastPrinted>
  <dcterms:created xsi:type="dcterms:W3CDTF">2016-06-17T07:08:43Z</dcterms:created>
  <dcterms:modified xsi:type="dcterms:W3CDTF">2023-05-24T09:07:06Z</dcterms:modified>
</cp:coreProperties>
</file>