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96" windowWidth="23256" windowHeight="12036" activeTab="1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24519"/>
</workbook>
</file>

<file path=xl/calcChain.xml><?xml version="1.0" encoding="utf-8"?>
<calcChain xmlns="http://schemas.openxmlformats.org/spreadsheetml/2006/main">
  <c r="D6" i="5"/>
  <c r="D21"/>
  <c r="E38"/>
  <c r="D38"/>
  <c r="E35"/>
  <c r="D35"/>
  <c r="E21"/>
  <c r="E6"/>
  <c r="H13" i="2" l="1"/>
  <c r="H12"/>
  <c r="H10"/>
  <c r="H8"/>
  <c r="H6"/>
  <c r="H5"/>
  <c r="F29" i="1"/>
  <c r="F26"/>
  <c r="F28"/>
  <c r="F27"/>
  <c r="F25"/>
  <c r="F23"/>
  <c r="F20"/>
  <c r="E18"/>
  <c r="D18"/>
  <c r="F13"/>
  <c r="F9"/>
  <c r="E13" l="1"/>
  <c r="D13"/>
  <c r="F14" s="1"/>
  <c r="E9"/>
  <c r="D9"/>
  <c r="F10" l="1"/>
  <c r="E17"/>
  <c r="D17"/>
  <c r="F18" l="1"/>
</calcChain>
</file>

<file path=xl/sharedStrings.xml><?xml version="1.0" encoding="utf-8"?>
<sst xmlns="http://schemas.openxmlformats.org/spreadsheetml/2006/main" count="238" uniqueCount="159">
  <si>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</si>
  <si>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</si>
  <si>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</si>
  <si>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</si>
  <si>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</si>
  <si>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</si>
  <si>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</si>
  <si>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</si>
  <si>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</si>
  <si>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</si>
  <si>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</si>
  <si>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</si>
  <si>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</si>
  <si>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</si>
  <si>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</si>
  <si>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</si>
  <si>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</si>
  <si>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</si>
  <si>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</si>
  <si>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</si>
  <si>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</si>
  <si>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</si>
  <si>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</si>
  <si>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</si>
  <si>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</si>
  <si>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</si>
  <si>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</si>
  <si>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</si>
  <si>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</si>
  <si>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</si>
  <si>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</si>
  <si>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</si>
  <si>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</si>
  <si>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</si>
  <si>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</si>
  <si>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</si>
  <si>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</si>
  <si>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</si>
  <si>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</si>
  <si>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</si>
  <si>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</si>
  <si>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</si>
  <si>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</si>
  <si>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</si>
  <si>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</si>
  <si>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</si>
  <si>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</si>
  <si>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</si>
  <si>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</si>
  <si>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</si>
  <si>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</si>
  <si>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</si>
  <si>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</si>
  <si>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</si>
  <si>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</si>
  <si>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</si>
  <si>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</si>
  <si>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</si>
  <si>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</si>
  <si>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</si>
  <si>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</si>
  <si>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</si>
  <si>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</si>
  <si>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</si>
  <si>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</si>
  <si>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</si>
  <si>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</si>
  <si>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</si>
  <si>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</si>
  <si>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</si>
  <si>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</si>
  <si>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</si>
  <si>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</si>
  <si>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</si>
  <si>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</si>
  <si>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</si>
  <si>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</si>
  <si>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</si>
  <si>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</si>
  <si>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</si>
  <si>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</si>
  <si>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</si>
  <si>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</si>
  <si>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</si>
  <si>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</si>
  <si>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</si>
  <si>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</si>
  <si>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</si>
  <si>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</si>
  <si>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</si>
  <si>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</si>
  <si>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</si>
  <si>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</si>
  <si>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</si>
  <si>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</si>
  <si>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</si>
  <si>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</si>
  <si>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</si>
  <si>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</si>
  <si>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</si>
  <si>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</si>
  <si>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</si>
  <si>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</si>
  <si>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</si>
  <si>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</si>
  <si>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</si>
  <si>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</si>
  <si>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</si>
  <si>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</si>
  <si>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</si>
  <si>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</si>
  <si>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</si>
  <si>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</si>
  <si>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</si>
  <si>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</si>
  <si>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</si>
  <si>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</si>
  <si>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</si>
  <si>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</si>
  <si>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</si>
  <si>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</si>
  <si>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</si>
  <si>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</si>
  <si>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</si>
  <si>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</si>
  <si>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</si>
  <si>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</si>
  <si>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</si>
  <si>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</si>
  <si>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</si>
  <si>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</si>
  <si>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</si>
  <si>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</si>
  <si>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</si>
  <si>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</si>
  <si>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</si>
  <si>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</si>
  <si>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</si>
  <si>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</si>
  <si>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</si>
  <si>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</si>
  <si>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</si>
  <si>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</si>
  <si>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</si>
  <si>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</si>
  <si>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</si>
  <si>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</si>
  <si>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</si>
  <si>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</si>
  <si>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</si>
  <si>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</si>
  <si>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</si>
  <si>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</si>
  <si>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</si>
  <si>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</si>
  <si>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</si>
  <si>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повлияло отрицательно</t>
  </si>
  <si>
    <t>привлечение бюджетного кредита на пополнение остатка средств на едином счете бюджета</t>
  </si>
  <si>
    <t>Численность населения поставлена по итогам всероссийской переписи населеия 2020 года 267,5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</si>
</sst>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sz val="10"/>
      <name val="Times New Roman"/>
      <family val="2"/>
      <charset val="204"/>
    </font>
    <font>
      <i/>
      <sz val="10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Fill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1" fillId="2" borderId="20" xfId="0" applyNumberFormat="1" applyFont="1" applyFill="1" applyBorder="1" applyAlignment="1">
      <alignment wrapText="1"/>
    </xf>
    <xf numFmtId="0" fontId="8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6" xfId="0" applyNumberFormat="1" applyFont="1" applyFill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4" xfId="0" applyNumberFormat="1" applyFont="1" applyFill="1" applyBorder="1"/>
    <xf numFmtId="0" fontId="5" fillId="2" borderId="10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/>
      <protection locked="0"/>
    </xf>
    <xf numFmtId="164" fontId="17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164" fontId="19" fillId="0" borderId="1" xfId="1" applyNumberFormat="1" applyFont="1" applyBorder="1" applyAlignment="1">
      <alignment horizontal="right"/>
    </xf>
    <xf numFmtId="0" fontId="8" fillId="0" borderId="0" xfId="1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21" xfId="0" applyNumberFormat="1" applyFont="1" applyBorder="1" applyAlignment="1" applyProtection="1">
      <alignment horizontal="center" wrapText="1"/>
      <protection locked="0"/>
    </xf>
    <xf numFmtId="164" fontId="1" fillId="0" borderId="23" xfId="0" applyNumberFormat="1" applyFont="1" applyBorder="1" applyAlignment="1" applyProtection="1">
      <alignment horizontal="center" wrapText="1"/>
      <protection locked="0"/>
    </xf>
    <xf numFmtId="164" fontId="1" fillId="0" borderId="22" xfId="0" applyNumberFormat="1" applyFont="1" applyBorder="1" applyAlignment="1" applyProtection="1">
      <alignment horizontal="center" wrapText="1"/>
      <protection locked="0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 applyProtection="1">
      <alignment vertical="center"/>
      <protection locked="0"/>
    </xf>
    <xf numFmtId="164" fontId="1" fillId="0" borderId="25" xfId="0" applyNumberFormat="1" applyFont="1" applyFill="1" applyBorder="1" applyAlignment="1" applyProtection="1">
      <alignment vertical="center"/>
      <protection locked="0"/>
    </xf>
    <xf numFmtId="0" fontId="15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opLeftCell="A25" workbookViewId="0">
      <selection activeCell="F9" sqref="F9"/>
    </sheetView>
  </sheetViews>
  <sheetFormatPr defaultColWidth="9.109375" defaultRowHeight="13.8"/>
  <cols>
    <col min="1" max="1" width="4.44140625" style="1" customWidth="1"/>
    <col min="2" max="2" width="38.5546875" style="1" customWidth="1"/>
    <col min="3" max="3" width="13.5546875" style="1" customWidth="1"/>
    <col min="4" max="4" width="11.5546875" style="1" customWidth="1"/>
    <col min="5" max="5" width="14.109375" style="1" customWidth="1"/>
    <col min="6" max="6" width="45.88671875" style="1" customWidth="1"/>
    <col min="7" max="7" width="18.44140625" style="1" customWidth="1"/>
    <col min="8" max="16384" width="9.109375" style="1"/>
  </cols>
  <sheetData>
    <row r="1" spans="1:6" ht="54" customHeight="1">
      <c r="B1" s="101" t="s">
        <v>105</v>
      </c>
      <c r="C1" s="101"/>
      <c r="D1" s="101"/>
      <c r="E1" s="101"/>
      <c r="F1" s="101"/>
    </row>
    <row r="2" spans="1:6" ht="19.5" customHeight="1">
      <c r="B2" s="100"/>
      <c r="C2" s="100"/>
      <c r="D2" s="100"/>
      <c r="E2" s="100"/>
    </row>
    <row r="3" spans="1:6" ht="14.25" customHeight="1">
      <c r="B3" s="99" t="s">
        <v>23</v>
      </c>
      <c r="C3" s="99"/>
      <c r="D3" s="99"/>
      <c r="E3" s="99"/>
    </row>
    <row r="4" spans="1:6" ht="18.75" customHeight="1">
      <c r="B4" s="97" t="s">
        <v>22</v>
      </c>
      <c r="C4" s="97"/>
      <c r="D4" s="97"/>
      <c r="E4" s="97"/>
    </row>
    <row r="6" spans="1:6" ht="15" customHeight="1">
      <c r="A6" s="95" t="s">
        <v>24</v>
      </c>
      <c r="B6" s="95" t="s">
        <v>1</v>
      </c>
      <c r="C6" s="95" t="s">
        <v>2</v>
      </c>
      <c r="D6" s="98" t="s">
        <v>10</v>
      </c>
      <c r="E6" s="98"/>
      <c r="F6" s="95" t="s">
        <v>25</v>
      </c>
    </row>
    <row r="7" spans="1:6" ht="27.75" customHeight="1" thickBot="1">
      <c r="A7" s="96"/>
      <c r="B7" s="96"/>
      <c r="C7" s="96"/>
      <c r="D7" s="8" t="s">
        <v>106</v>
      </c>
      <c r="E7" s="8" t="s">
        <v>107</v>
      </c>
      <c r="F7" s="96"/>
    </row>
    <row r="8" spans="1:6" ht="37.5" customHeight="1" thickBot="1">
      <c r="A8" s="21" t="s">
        <v>31</v>
      </c>
      <c r="B8" s="9" t="s">
        <v>4</v>
      </c>
      <c r="C8" s="10" t="s">
        <v>3</v>
      </c>
      <c r="D8" s="116">
        <v>277.2</v>
      </c>
      <c r="E8" s="117">
        <v>276</v>
      </c>
      <c r="F8" s="14" t="s">
        <v>158</v>
      </c>
    </row>
    <row r="9" spans="1:6" ht="40.950000000000003" customHeight="1">
      <c r="A9" s="21" t="s">
        <v>33</v>
      </c>
      <c r="B9" s="9" t="s">
        <v>11</v>
      </c>
      <c r="C9" s="10" t="s">
        <v>0</v>
      </c>
      <c r="D9" s="13">
        <f>D11+D12</f>
        <v>8980394</v>
      </c>
      <c r="E9" s="13">
        <f t="shared" ref="E9" si="0">E11+E12</f>
        <v>11014210.9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>
      <c r="A10" s="23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>
      <c r="A11" s="23" t="s">
        <v>35</v>
      </c>
      <c r="B11" s="2" t="s">
        <v>16</v>
      </c>
      <c r="C11" s="5" t="s">
        <v>0</v>
      </c>
      <c r="D11" s="36">
        <v>3538730.8</v>
      </c>
      <c r="E11" s="36">
        <v>4411494.9000000004</v>
      </c>
      <c r="F11" s="16"/>
    </row>
    <row r="12" spans="1:6" ht="15.75" customHeight="1" thickBot="1">
      <c r="A12" s="22" t="s">
        <v>37</v>
      </c>
      <c r="B12" s="11" t="s">
        <v>17</v>
      </c>
      <c r="C12" s="12" t="s">
        <v>0</v>
      </c>
      <c r="D12" s="37">
        <v>5441663.2000000002</v>
      </c>
      <c r="E12" s="37">
        <v>6602716</v>
      </c>
      <c r="F12" s="17"/>
    </row>
    <row r="13" spans="1:6" ht="34.5" customHeight="1">
      <c r="A13" s="21" t="s">
        <v>38</v>
      </c>
      <c r="B13" s="9" t="s">
        <v>5</v>
      </c>
      <c r="C13" s="10" t="s">
        <v>0</v>
      </c>
      <c r="D13" s="13">
        <f>D15+D16</f>
        <v>8819093.8000000007</v>
      </c>
      <c r="E13" s="13">
        <f t="shared" ref="E13" si="1">E15+E16</f>
        <v>11018897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>
      <c r="A14" s="23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>
      <c r="A15" s="23" t="s">
        <v>39</v>
      </c>
      <c r="B15" s="2" t="s">
        <v>18</v>
      </c>
      <c r="C15" s="5" t="s">
        <v>0</v>
      </c>
      <c r="D15" s="36">
        <v>4868584.5</v>
      </c>
      <c r="E15" s="36">
        <v>6264636.9000000004</v>
      </c>
      <c r="F15" s="16"/>
    </row>
    <row r="16" spans="1:6" ht="14.4" thickBot="1">
      <c r="A16" s="22" t="s">
        <v>40</v>
      </c>
      <c r="B16" s="11" t="s">
        <v>19</v>
      </c>
      <c r="C16" s="12" t="s">
        <v>0</v>
      </c>
      <c r="D16" s="37">
        <v>3950509.3</v>
      </c>
      <c r="E16" s="37">
        <v>4754260.0999999996</v>
      </c>
      <c r="F16" s="17"/>
    </row>
    <row r="17" spans="1:8" ht="39" customHeight="1">
      <c r="A17" s="24" t="s">
        <v>43</v>
      </c>
      <c r="B17" s="9" t="s">
        <v>6</v>
      </c>
      <c r="C17" s="10" t="s">
        <v>0</v>
      </c>
      <c r="D17" s="13">
        <f>D9-D13</f>
        <v>161300.19999999925</v>
      </c>
      <c r="E17" s="13">
        <f t="shared" ref="E17" si="2">E9-E13</f>
        <v>-4686.0999999996275</v>
      </c>
      <c r="F17" s="14"/>
    </row>
    <row r="18" spans="1:8" ht="51" customHeight="1">
      <c r="A18" s="25" t="s">
        <v>44</v>
      </c>
      <c r="B18" s="2" t="s">
        <v>7</v>
      </c>
      <c r="C18" s="5" t="s">
        <v>0</v>
      </c>
      <c r="D18" s="6">
        <f>D20+D21+D22+D23+D24</f>
        <v>-161300.20000000001</v>
      </c>
      <c r="E18" s="6">
        <f>E20+E21+E22+E23+E24</f>
        <v>4686.1000000000058</v>
      </c>
      <c r="F18" s="15" t="str">
        <f>IF(ROUND((D17+E17+D18+E18),1)&lt;&gt;0,"ОШИБКА: непокрытый дефицит (профицит)","")</f>
        <v/>
      </c>
      <c r="H18" s="7"/>
    </row>
    <row r="19" spans="1:8" ht="14.4">
      <c r="A19" s="40"/>
      <c r="B19" s="64" t="s">
        <v>21</v>
      </c>
      <c r="C19" s="41"/>
      <c r="D19" s="67"/>
      <c r="E19" s="67"/>
      <c r="F19" s="27"/>
    </row>
    <row r="20" spans="1:8" ht="38.25" customHeight="1">
      <c r="A20" s="24" t="s">
        <v>45</v>
      </c>
      <c r="B20" s="9" t="s">
        <v>8</v>
      </c>
      <c r="C20" s="10" t="s">
        <v>0</v>
      </c>
      <c r="D20" s="63">
        <v>-103000</v>
      </c>
      <c r="E20" s="63">
        <v>-3377000</v>
      </c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>
      <c r="A21" s="25" t="s">
        <v>46</v>
      </c>
      <c r="B21" s="2" t="s">
        <v>108</v>
      </c>
      <c r="C21" s="62" t="s">
        <v>0</v>
      </c>
      <c r="D21" s="66">
        <v>229000</v>
      </c>
      <c r="E21" s="66">
        <v>3477000</v>
      </c>
      <c r="F21" s="15"/>
    </row>
    <row r="22" spans="1:8" ht="58.5" customHeight="1">
      <c r="A22" s="25" t="s">
        <v>47</v>
      </c>
      <c r="B22" s="2" t="s">
        <v>14</v>
      </c>
      <c r="C22" s="62" t="s">
        <v>0</v>
      </c>
      <c r="D22" s="36"/>
      <c r="E22" s="36"/>
      <c r="F22" s="15"/>
    </row>
    <row r="23" spans="1:8">
      <c r="A23" s="25" t="s">
        <v>48</v>
      </c>
      <c r="B23" s="2" t="s">
        <v>13</v>
      </c>
      <c r="C23" s="62" t="s">
        <v>0</v>
      </c>
      <c r="D23" s="36"/>
      <c r="E23" s="36"/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4.4" thickBot="1">
      <c r="A24" s="26" t="s">
        <v>49</v>
      </c>
      <c r="B24" s="28" t="s">
        <v>9</v>
      </c>
      <c r="C24" s="12" t="s">
        <v>0</v>
      </c>
      <c r="D24" s="37">
        <v>-287300.2</v>
      </c>
      <c r="E24" s="37">
        <v>-95313.9</v>
      </c>
      <c r="F24" s="68"/>
    </row>
    <row r="25" spans="1:8" ht="55.5" customHeight="1">
      <c r="A25" s="43" t="s">
        <v>50</v>
      </c>
      <c r="B25" s="44" t="s">
        <v>12</v>
      </c>
      <c r="C25" s="45" t="s">
        <v>0</v>
      </c>
      <c r="D25" s="65">
        <v>3656000</v>
      </c>
      <c r="E25" s="65">
        <v>3756000</v>
      </c>
      <c r="F25" s="60" t="str">
        <f>IF(OR(D25&lt;(D27+D28+D29),E25&lt;(E27+E28+E29)),"ОШИБКА: строка 1.15 не может быть меньше суммы строк 1.16-1.18","")</f>
        <v/>
      </c>
    </row>
    <row r="26" spans="1:8" ht="31.5" customHeight="1">
      <c r="A26" s="25"/>
      <c r="B26" s="3" t="s">
        <v>21</v>
      </c>
      <c r="C26" s="39"/>
      <c r="D26" s="36"/>
      <c r="E26" s="36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>
      <c r="A27" s="25" t="s">
        <v>51</v>
      </c>
      <c r="B27" s="3" t="s">
        <v>26</v>
      </c>
      <c r="C27" s="4" t="s">
        <v>0</v>
      </c>
      <c r="D27" s="36">
        <v>279000</v>
      </c>
      <c r="E27" s="36">
        <v>3756000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>
      <c r="A28" s="25" t="s">
        <v>52</v>
      </c>
      <c r="B28" s="3" t="s">
        <v>27</v>
      </c>
      <c r="C28" s="4" t="s">
        <v>0</v>
      </c>
      <c r="D28" s="36">
        <v>3377000</v>
      </c>
      <c r="E28" s="36"/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>
      <c r="A29" s="40" t="s">
        <v>53</v>
      </c>
      <c r="B29" s="64" t="s">
        <v>65</v>
      </c>
      <c r="C29" s="69" t="s">
        <v>0</v>
      </c>
      <c r="D29" s="42"/>
      <c r="E29" s="42"/>
      <c r="F29" s="27" t="str">
        <f>IF(((D29-TRUNC(D29,1))+(E29-TRUNC(E29,1)))&gt;0,"ОШИБКА: в строке 1.18 точность должна быть - один знак после запятой","")</f>
        <v/>
      </c>
    </row>
    <row r="30" spans="1:8" ht="52.8" customHeight="1">
      <c r="A30" s="24" t="s">
        <v>54</v>
      </c>
      <c r="B30" s="9" t="s">
        <v>145</v>
      </c>
      <c r="C30" s="70" t="s">
        <v>113</v>
      </c>
      <c r="D30" s="118" t="s">
        <v>156</v>
      </c>
      <c r="E30" s="119"/>
      <c r="F30" s="14"/>
    </row>
    <row r="31" spans="1:8" ht="40.799999999999997" customHeight="1" thickBot="1">
      <c r="A31" s="26" t="s">
        <v>55</v>
      </c>
      <c r="B31" s="11" t="s">
        <v>146</v>
      </c>
      <c r="C31" s="113" t="s">
        <v>157</v>
      </c>
      <c r="D31" s="114"/>
      <c r="E31" s="115"/>
      <c r="F31" s="59" t="s">
        <v>114</v>
      </c>
    </row>
  </sheetData>
  <mergeCells count="11">
    <mergeCell ref="C31:E31"/>
    <mergeCell ref="B3:E3"/>
    <mergeCell ref="B2:E2"/>
    <mergeCell ref="B1:F1"/>
    <mergeCell ref="D30:E30"/>
    <mergeCell ref="F6:F7"/>
    <mergeCell ref="A6:A7"/>
    <mergeCell ref="B4:E4"/>
    <mergeCell ref="B6:B7"/>
    <mergeCell ref="C6:C7"/>
    <mergeCell ref="D6:E6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7"/>
  <sheetViews>
    <sheetView tabSelected="1" workbookViewId="0">
      <selection activeCell="B46" sqref="B46"/>
    </sheetView>
  </sheetViews>
  <sheetFormatPr defaultColWidth="9.109375" defaultRowHeight="18"/>
  <cols>
    <col min="1" max="1" width="9" style="58" customWidth="1"/>
    <col min="2" max="2" width="79.44140625" style="50" customWidth="1"/>
    <col min="3" max="3" width="11.5546875" style="53" customWidth="1"/>
    <col min="4" max="4" width="10.88671875" style="50" customWidth="1"/>
    <col min="5" max="5" width="12.33203125" style="50" customWidth="1"/>
    <col min="6" max="16384" width="9.109375" style="50"/>
  </cols>
  <sheetData>
    <row r="1" spans="1:6" ht="17.25" customHeight="1">
      <c r="A1" s="102" t="s">
        <v>116</v>
      </c>
      <c r="B1" s="102"/>
      <c r="C1" s="102"/>
      <c r="D1" s="102"/>
      <c r="E1" s="71"/>
      <c r="F1" s="71"/>
    </row>
    <row r="2" spans="1:6" ht="7.5" hidden="1" customHeight="1">
      <c r="A2" s="103"/>
      <c r="B2" s="103"/>
      <c r="C2" s="103"/>
      <c r="D2" s="103"/>
      <c r="E2" s="103"/>
    </row>
    <row r="3" spans="1:6" ht="27" customHeight="1">
      <c r="A3" s="104" t="s">
        <v>24</v>
      </c>
      <c r="B3" s="105" t="s">
        <v>1</v>
      </c>
      <c r="C3" s="106" t="s">
        <v>117</v>
      </c>
      <c r="D3" s="107" t="s">
        <v>66</v>
      </c>
      <c r="E3" s="108"/>
    </row>
    <row r="4" spans="1:6" s="61" customFormat="1" ht="21.75" customHeight="1">
      <c r="A4" s="104"/>
      <c r="B4" s="105"/>
      <c r="C4" s="106"/>
      <c r="D4" s="72" t="s">
        <v>118</v>
      </c>
      <c r="E4" s="72" t="s">
        <v>107</v>
      </c>
    </row>
    <row r="5" spans="1:6" s="61" customFormat="1" ht="21.75" customHeight="1">
      <c r="A5" s="73" t="s">
        <v>67</v>
      </c>
      <c r="B5" s="74" t="s">
        <v>68</v>
      </c>
      <c r="C5" s="75"/>
      <c r="D5" s="76"/>
      <c r="E5" s="76"/>
    </row>
    <row r="6" spans="1:6">
      <c r="A6" s="77" t="s">
        <v>69</v>
      </c>
      <c r="B6" s="78" t="s">
        <v>119</v>
      </c>
      <c r="C6" s="79" t="s">
        <v>0</v>
      </c>
      <c r="D6" s="91">
        <f>D7+D16+D21</f>
        <v>8980394</v>
      </c>
      <c r="E6" s="91">
        <f>E7+E16+E21</f>
        <v>11014210.9</v>
      </c>
    </row>
    <row r="7" spans="1:6">
      <c r="A7" s="77" t="s">
        <v>70</v>
      </c>
      <c r="B7" s="78" t="s">
        <v>71</v>
      </c>
      <c r="C7" s="79" t="s">
        <v>0</v>
      </c>
      <c r="D7" s="91">
        <v>3062142.1</v>
      </c>
      <c r="E7" s="91">
        <v>3618328.4</v>
      </c>
    </row>
    <row r="8" spans="1:6" ht="13.5" customHeight="1">
      <c r="A8" s="77"/>
      <c r="B8" s="80" t="s">
        <v>21</v>
      </c>
      <c r="C8" s="79"/>
      <c r="D8" s="91"/>
      <c r="E8" s="91"/>
    </row>
    <row r="9" spans="1:6" ht="21.75" customHeight="1">
      <c r="A9" s="81" t="s">
        <v>72</v>
      </c>
      <c r="B9" s="80" t="s">
        <v>102</v>
      </c>
      <c r="C9" s="82" t="s">
        <v>0</v>
      </c>
      <c r="D9" s="91">
        <v>1984870</v>
      </c>
      <c r="E9" s="91">
        <v>2474342.1</v>
      </c>
    </row>
    <row r="10" spans="1:6">
      <c r="A10" s="81" t="s">
        <v>73</v>
      </c>
      <c r="B10" s="80" t="s">
        <v>120</v>
      </c>
      <c r="C10" s="82" t="s">
        <v>0</v>
      </c>
      <c r="D10" s="92">
        <v>481392</v>
      </c>
      <c r="E10" s="92">
        <v>490514.7</v>
      </c>
    </row>
    <row r="11" spans="1:6" ht="30" customHeight="1">
      <c r="A11" s="81"/>
      <c r="B11" s="80" t="s">
        <v>121</v>
      </c>
      <c r="C11" s="82" t="s">
        <v>0</v>
      </c>
      <c r="D11" s="92">
        <v>109802.1</v>
      </c>
      <c r="E11" s="92">
        <v>106616.7</v>
      </c>
    </row>
    <row r="12" spans="1:6">
      <c r="A12" s="81" t="s">
        <v>74</v>
      </c>
      <c r="B12" s="80" t="s">
        <v>75</v>
      </c>
      <c r="C12" s="82" t="s">
        <v>0</v>
      </c>
      <c r="D12" s="92">
        <v>256437</v>
      </c>
      <c r="E12" s="92">
        <v>278109.90000000002</v>
      </c>
    </row>
    <row r="13" spans="1:6">
      <c r="A13" s="81" t="s">
        <v>76</v>
      </c>
      <c r="B13" s="80" t="s">
        <v>77</v>
      </c>
      <c r="C13" s="82" t="s">
        <v>0</v>
      </c>
      <c r="D13" s="92">
        <v>274734.5</v>
      </c>
      <c r="E13" s="92">
        <v>279806.40000000002</v>
      </c>
    </row>
    <row r="14" spans="1:6" s="94" customFormat="1" ht="30.75" customHeight="1">
      <c r="A14" s="77" t="s">
        <v>78</v>
      </c>
      <c r="B14" s="78" t="s">
        <v>122</v>
      </c>
      <c r="C14" s="79" t="s">
        <v>103</v>
      </c>
      <c r="D14" s="92"/>
      <c r="E14" s="92"/>
    </row>
    <row r="15" spans="1:6" s="94" customFormat="1">
      <c r="A15" s="77"/>
      <c r="B15" s="83" t="s">
        <v>104</v>
      </c>
      <c r="C15" s="82" t="s">
        <v>0</v>
      </c>
      <c r="D15" s="92"/>
      <c r="E15" s="92"/>
    </row>
    <row r="16" spans="1:6">
      <c r="A16" s="77" t="s">
        <v>83</v>
      </c>
      <c r="B16" s="78" t="s">
        <v>79</v>
      </c>
      <c r="C16" s="79" t="s">
        <v>0</v>
      </c>
      <c r="D16" s="91">
        <v>476588.7</v>
      </c>
      <c r="E16" s="91">
        <v>793166.5</v>
      </c>
    </row>
    <row r="17" spans="1:5" ht="12.75" customHeight="1">
      <c r="A17" s="77"/>
      <c r="B17" s="84" t="s">
        <v>21</v>
      </c>
      <c r="C17" s="79"/>
      <c r="D17" s="91"/>
      <c r="E17" s="91"/>
    </row>
    <row r="18" spans="1:5" ht="37.5" customHeight="1">
      <c r="A18" s="81" t="s">
        <v>123</v>
      </c>
      <c r="B18" s="83" t="s">
        <v>80</v>
      </c>
      <c r="C18" s="82" t="s">
        <v>0</v>
      </c>
      <c r="D18" s="92">
        <v>261711.6</v>
      </c>
      <c r="E18" s="92">
        <v>340893.4</v>
      </c>
    </row>
    <row r="19" spans="1:5" ht="45.75" customHeight="1">
      <c r="A19" s="77"/>
      <c r="B19" s="83" t="s">
        <v>81</v>
      </c>
      <c r="C19" s="82" t="s">
        <v>0</v>
      </c>
      <c r="D19" s="92">
        <v>180564.9</v>
      </c>
      <c r="E19" s="92">
        <v>259616.7</v>
      </c>
    </row>
    <row r="20" spans="1:5" ht="21" customHeight="1">
      <c r="A20" s="81" t="s">
        <v>124</v>
      </c>
      <c r="B20" s="83" t="s">
        <v>82</v>
      </c>
      <c r="C20" s="82" t="s">
        <v>0</v>
      </c>
      <c r="D20" s="92">
        <v>70965.3</v>
      </c>
      <c r="E20" s="92">
        <v>202743.1</v>
      </c>
    </row>
    <row r="21" spans="1:5" ht="27.6">
      <c r="A21" s="77" t="s">
        <v>84</v>
      </c>
      <c r="B21" s="85" t="s">
        <v>125</v>
      </c>
      <c r="C21" s="79" t="s">
        <v>0</v>
      </c>
      <c r="D21" s="91">
        <f>D23+D25+D26+D27</f>
        <v>5441663.2000000002</v>
      </c>
      <c r="E21" s="91">
        <f>E23+E25+E26+E27</f>
        <v>6602716</v>
      </c>
    </row>
    <row r="22" spans="1:5" ht="14.25" customHeight="1">
      <c r="A22" s="77"/>
      <c r="B22" s="86" t="s">
        <v>15</v>
      </c>
      <c r="C22" s="79"/>
      <c r="D22" s="91"/>
      <c r="E22" s="91"/>
    </row>
    <row r="23" spans="1:5" ht="15.75" customHeight="1">
      <c r="A23" s="81" t="s">
        <v>126</v>
      </c>
      <c r="B23" s="80" t="s">
        <v>127</v>
      </c>
      <c r="C23" s="82" t="s">
        <v>0</v>
      </c>
      <c r="D23" s="91">
        <v>5462554.2000000002</v>
      </c>
      <c r="E23" s="91">
        <v>6634670.7999999998</v>
      </c>
    </row>
    <row r="24" spans="1:5" ht="15.75" customHeight="1">
      <c r="A24" s="81"/>
      <c r="B24" s="84" t="s">
        <v>128</v>
      </c>
      <c r="C24" s="82" t="s">
        <v>0</v>
      </c>
      <c r="D24" s="91">
        <v>2014939.8</v>
      </c>
      <c r="E24" s="91">
        <v>2335385</v>
      </c>
    </row>
    <row r="25" spans="1:5" ht="18.75" customHeight="1">
      <c r="A25" s="81" t="s">
        <v>129</v>
      </c>
      <c r="B25" s="80" t="s">
        <v>130</v>
      </c>
      <c r="C25" s="82" t="s">
        <v>0</v>
      </c>
      <c r="D25" s="92">
        <v>2175.9</v>
      </c>
      <c r="E25" s="92">
        <v>4934.6000000000004</v>
      </c>
    </row>
    <row r="26" spans="1:5" ht="28.5" customHeight="1">
      <c r="A26" s="81" t="s">
        <v>131</v>
      </c>
      <c r="B26" s="80" t="s">
        <v>132</v>
      </c>
      <c r="C26" s="82" t="s">
        <v>0</v>
      </c>
      <c r="D26" s="92"/>
      <c r="E26" s="92">
        <v>292.2</v>
      </c>
    </row>
    <row r="27" spans="1:5" ht="30.75" customHeight="1">
      <c r="A27" s="81" t="s">
        <v>133</v>
      </c>
      <c r="B27" s="80" t="s">
        <v>134</v>
      </c>
      <c r="C27" s="82" t="s">
        <v>0</v>
      </c>
      <c r="D27" s="92">
        <v>-23066.9</v>
      </c>
      <c r="E27" s="92">
        <v>-37181.599999999999</v>
      </c>
    </row>
    <row r="28" spans="1:5" ht="32.25" customHeight="1">
      <c r="A28" s="77" t="s">
        <v>86</v>
      </c>
      <c r="B28" s="87" t="s">
        <v>135</v>
      </c>
      <c r="C28" s="79" t="s">
        <v>0</v>
      </c>
      <c r="D28" s="91"/>
      <c r="E28" s="91"/>
    </row>
    <row r="29" spans="1:5" ht="21" customHeight="1">
      <c r="A29" s="81"/>
      <c r="B29" s="80" t="s">
        <v>85</v>
      </c>
      <c r="C29" s="82" t="s">
        <v>0</v>
      </c>
      <c r="D29" s="92"/>
      <c r="E29" s="92"/>
    </row>
    <row r="30" spans="1:5" ht="33.75" customHeight="1">
      <c r="A30" s="77" t="s">
        <v>87</v>
      </c>
      <c r="B30" s="87" t="s">
        <v>88</v>
      </c>
      <c r="C30" s="79" t="s">
        <v>0</v>
      </c>
      <c r="D30" s="91"/>
      <c r="E30" s="91"/>
    </row>
    <row r="31" spans="1:5" s="88" customFormat="1" ht="28.8">
      <c r="A31" s="77" t="s">
        <v>89</v>
      </c>
      <c r="B31" s="87" t="s">
        <v>136</v>
      </c>
      <c r="C31" s="79" t="s">
        <v>0</v>
      </c>
      <c r="D31" s="91"/>
      <c r="E31" s="91"/>
    </row>
    <row r="32" spans="1:5">
      <c r="A32" s="81"/>
      <c r="B32" s="80" t="s">
        <v>90</v>
      </c>
      <c r="C32" s="82" t="s">
        <v>0</v>
      </c>
      <c r="D32" s="92"/>
      <c r="E32" s="92"/>
    </row>
    <row r="33" spans="1:5" ht="33.75" customHeight="1">
      <c r="A33" s="77" t="s">
        <v>91</v>
      </c>
      <c r="B33" s="78" t="s">
        <v>93</v>
      </c>
      <c r="C33" s="79" t="s">
        <v>0</v>
      </c>
      <c r="D33" s="91"/>
      <c r="E33" s="91"/>
    </row>
    <row r="34" spans="1:5" ht="44.25" customHeight="1">
      <c r="A34" s="77" t="s">
        <v>92</v>
      </c>
      <c r="B34" s="78" t="s">
        <v>137</v>
      </c>
      <c r="C34" s="79" t="s">
        <v>0</v>
      </c>
      <c r="D34" s="91"/>
      <c r="E34" s="91"/>
    </row>
    <row r="35" spans="1:5" ht="34.5" customHeight="1">
      <c r="A35" s="77" t="s">
        <v>94</v>
      </c>
      <c r="B35" s="78" t="s">
        <v>138</v>
      </c>
      <c r="C35" s="79" t="s">
        <v>0</v>
      </c>
      <c r="D35" s="91">
        <f>D36+D37</f>
        <v>0</v>
      </c>
      <c r="E35" s="91">
        <f>E36+E37</f>
        <v>0</v>
      </c>
    </row>
    <row r="36" spans="1:5" s="51" customFormat="1" ht="18" customHeight="1">
      <c r="A36" s="81" t="s">
        <v>139</v>
      </c>
      <c r="B36" s="80" t="s">
        <v>97</v>
      </c>
      <c r="C36" s="82" t="s">
        <v>0</v>
      </c>
      <c r="D36" s="92"/>
      <c r="E36" s="92"/>
    </row>
    <row r="37" spans="1:5" s="51" customFormat="1">
      <c r="A37" s="81" t="s">
        <v>140</v>
      </c>
      <c r="B37" s="80" t="s">
        <v>98</v>
      </c>
      <c r="C37" s="82" t="s">
        <v>0</v>
      </c>
      <c r="D37" s="92"/>
      <c r="E37" s="92"/>
    </row>
    <row r="38" spans="1:5" s="51" customFormat="1" ht="41.4">
      <c r="A38" s="89" t="s">
        <v>95</v>
      </c>
      <c r="B38" s="78" t="s">
        <v>141</v>
      </c>
      <c r="C38" s="79" t="s">
        <v>0</v>
      </c>
      <c r="D38" s="91">
        <f>D39+D40</f>
        <v>0</v>
      </c>
      <c r="E38" s="91">
        <f>E39+E40</f>
        <v>0</v>
      </c>
    </row>
    <row r="39" spans="1:5" s="51" customFormat="1">
      <c r="A39" s="81" t="s">
        <v>142</v>
      </c>
      <c r="B39" s="80" t="s">
        <v>97</v>
      </c>
      <c r="C39" s="82" t="s">
        <v>0</v>
      </c>
      <c r="D39" s="92"/>
      <c r="E39" s="92"/>
    </row>
    <row r="40" spans="1:5" s="51" customFormat="1">
      <c r="A40" s="81" t="s">
        <v>143</v>
      </c>
      <c r="B40" s="80" t="s">
        <v>98</v>
      </c>
      <c r="C40" s="82" t="s">
        <v>0</v>
      </c>
      <c r="D40" s="92"/>
      <c r="E40" s="92"/>
    </row>
    <row r="41" spans="1:5" ht="47.25" customHeight="1">
      <c r="A41" s="77" t="s">
        <v>96</v>
      </c>
      <c r="B41" s="78" t="s">
        <v>144</v>
      </c>
      <c r="C41" s="79" t="s">
        <v>0</v>
      </c>
      <c r="D41" s="93"/>
      <c r="E41" s="93"/>
    </row>
    <row r="42" spans="1:5">
      <c r="A42" s="77" t="s">
        <v>99</v>
      </c>
      <c r="B42" s="78" t="s">
        <v>100</v>
      </c>
      <c r="C42" s="79" t="s">
        <v>101</v>
      </c>
      <c r="D42" s="120">
        <v>144540</v>
      </c>
      <c r="E42" s="120">
        <v>144540</v>
      </c>
    </row>
    <row r="43" spans="1:5">
      <c r="A43" s="52"/>
    </row>
    <row r="44" spans="1:5">
      <c r="A44" s="52"/>
    </row>
    <row r="45" spans="1:5">
      <c r="A45" s="52"/>
    </row>
    <row r="46" spans="1:5">
      <c r="A46" s="54"/>
      <c r="B46" s="55"/>
      <c r="C46" s="56"/>
      <c r="D46" s="55"/>
    </row>
    <row r="47" spans="1:5">
      <c r="A47" s="57"/>
      <c r="B47" s="55"/>
    </row>
  </sheetData>
  <mergeCells count="6">
    <mergeCell ref="A1:D1"/>
    <mergeCell ref="A2:E2"/>
    <mergeCell ref="A3:A4"/>
    <mergeCell ref="B3:B4"/>
    <mergeCell ref="C3:C4"/>
    <mergeCell ref="D3:E3"/>
  </mergeCells>
  <pageMargins left="0.21" right="0.15748031496062992" top="0.24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opLeftCell="A10" workbookViewId="0">
      <selection activeCell="H14" sqref="H14"/>
    </sheetView>
  </sheetViews>
  <sheetFormatPr defaultRowHeight="14.4"/>
  <cols>
    <col min="1" max="1" width="4.44140625" customWidth="1"/>
    <col min="2" max="2" width="45.88671875" customWidth="1"/>
    <col min="3" max="3" width="10.44140625" customWidth="1"/>
    <col min="4" max="4" width="14.6640625" customWidth="1"/>
    <col min="5" max="6" width="14.109375" customWidth="1"/>
    <col min="7" max="7" width="14" customWidth="1"/>
    <col min="8" max="8" width="36.33203125" customWidth="1"/>
    <col min="9" max="9" width="25.5546875" customWidth="1"/>
  </cols>
  <sheetData>
    <row r="1" spans="1:8" ht="18">
      <c r="B1" s="109" t="s">
        <v>56</v>
      </c>
      <c r="C1" s="109"/>
      <c r="D1" s="109"/>
      <c r="E1" s="109"/>
      <c r="F1" s="109"/>
      <c r="G1" s="109"/>
      <c r="H1" s="109"/>
    </row>
    <row r="2" spans="1:8" ht="15" customHeight="1">
      <c r="A2" s="95" t="s">
        <v>24</v>
      </c>
      <c r="B2" s="95" t="s">
        <v>1</v>
      </c>
      <c r="C2" s="95" t="s">
        <v>2</v>
      </c>
      <c r="D2" s="110" t="s">
        <v>10</v>
      </c>
      <c r="E2" s="111"/>
      <c r="F2" s="111"/>
      <c r="G2" s="112"/>
      <c r="H2" s="95" t="s">
        <v>25</v>
      </c>
    </row>
    <row r="3" spans="1:8">
      <c r="A3" s="95"/>
      <c r="B3" s="95"/>
      <c r="C3" s="95"/>
      <c r="D3" s="110" t="s">
        <v>109</v>
      </c>
      <c r="E3" s="112"/>
      <c r="F3" s="110" t="s">
        <v>110</v>
      </c>
      <c r="G3" s="112"/>
      <c r="H3" s="95"/>
    </row>
    <row r="4" spans="1:8" ht="42" thickBot="1">
      <c r="A4" s="96"/>
      <c r="B4" s="96"/>
      <c r="C4" s="96"/>
      <c r="D4" s="18" t="s">
        <v>28</v>
      </c>
      <c r="E4" s="18" t="s">
        <v>18</v>
      </c>
      <c r="F4" s="18" t="s">
        <v>28</v>
      </c>
      <c r="G4" s="18" t="s">
        <v>18</v>
      </c>
      <c r="H4" s="96"/>
    </row>
    <row r="5" spans="1:8" ht="48.75" customHeight="1">
      <c r="A5" s="30"/>
      <c r="B5" s="31" t="s">
        <v>29</v>
      </c>
      <c r="C5" s="32"/>
      <c r="D5" s="33" t="s">
        <v>32</v>
      </c>
      <c r="E5" s="33" t="s">
        <v>32</v>
      </c>
      <c r="F5" s="33" t="s">
        <v>32</v>
      </c>
      <c r="G5" s="33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>
      <c r="A6" s="34" t="s">
        <v>57</v>
      </c>
      <c r="B6" s="19" t="s">
        <v>30</v>
      </c>
      <c r="C6" s="20" t="s">
        <v>0</v>
      </c>
      <c r="D6" s="38">
        <v>165106.29999999999</v>
      </c>
      <c r="E6" s="38">
        <v>5891</v>
      </c>
      <c r="F6" s="38">
        <v>289999.3</v>
      </c>
      <c r="G6" s="38"/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28.2">
      <c r="A7" s="34" t="s">
        <v>58</v>
      </c>
      <c r="B7" s="19" t="s">
        <v>34</v>
      </c>
      <c r="C7" s="20" t="s">
        <v>0</v>
      </c>
      <c r="D7" s="38">
        <v>364872.9</v>
      </c>
      <c r="E7" s="38">
        <v>1625854.2</v>
      </c>
      <c r="F7" s="38">
        <v>375187.3</v>
      </c>
      <c r="G7" s="38">
        <v>1972208.7</v>
      </c>
      <c r="H7" s="35"/>
    </row>
    <row r="8" spans="1:8" ht="28.5" customHeight="1">
      <c r="A8" s="34" t="s">
        <v>59</v>
      </c>
      <c r="B8" s="19" t="s">
        <v>36</v>
      </c>
      <c r="C8" s="20" t="s">
        <v>0</v>
      </c>
      <c r="D8" s="38">
        <v>88106.1</v>
      </c>
      <c r="E8" s="38">
        <v>103639.4</v>
      </c>
      <c r="F8" s="38">
        <v>102040.9</v>
      </c>
      <c r="G8" s="38">
        <v>715838.8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>
      <c r="A9" s="34" t="s">
        <v>60</v>
      </c>
      <c r="B9" s="19" t="s">
        <v>41</v>
      </c>
      <c r="C9" s="20" t="s">
        <v>0</v>
      </c>
      <c r="D9" s="38">
        <v>376562</v>
      </c>
      <c r="E9" s="38">
        <v>139910.6</v>
      </c>
      <c r="F9" s="38">
        <v>373572.2</v>
      </c>
      <c r="G9" s="38">
        <v>104726.8</v>
      </c>
      <c r="H9" s="35"/>
    </row>
    <row r="10" spans="1:8" ht="27.75" customHeight="1">
      <c r="A10" s="34" t="s">
        <v>61</v>
      </c>
      <c r="B10" s="19" t="s">
        <v>42</v>
      </c>
      <c r="C10" s="20" t="s">
        <v>0</v>
      </c>
      <c r="D10" s="38">
        <v>788043</v>
      </c>
      <c r="E10" s="38">
        <v>916788.5</v>
      </c>
      <c r="F10" s="38">
        <v>996511.1</v>
      </c>
      <c r="G10" s="38">
        <v>914598.5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>
      <c r="A11" s="34" t="s">
        <v>62</v>
      </c>
      <c r="B11" s="19" t="s">
        <v>112</v>
      </c>
      <c r="C11" s="20" t="s">
        <v>0</v>
      </c>
      <c r="D11" s="38">
        <v>319119.59999999998</v>
      </c>
      <c r="E11" s="38">
        <v>1854210.5</v>
      </c>
      <c r="F11" s="38">
        <v>551025.69999999995</v>
      </c>
      <c r="G11" s="38">
        <v>2086871.1</v>
      </c>
      <c r="H11" s="35"/>
    </row>
    <row r="12" spans="1:8" ht="28.2">
      <c r="A12" s="34" t="s">
        <v>63</v>
      </c>
      <c r="B12" s="29" t="s">
        <v>111</v>
      </c>
      <c r="C12" s="20" t="s">
        <v>0</v>
      </c>
      <c r="D12" s="38">
        <v>458223.8</v>
      </c>
      <c r="E12" s="38">
        <v>31355.599999999999</v>
      </c>
      <c r="F12" s="38">
        <v>511811.3</v>
      </c>
      <c r="G12" s="38">
        <v>16164.9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28.2">
      <c r="A13" s="46" t="s">
        <v>64</v>
      </c>
      <c r="B13" s="47" t="s">
        <v>115</v>
      </c>
      <c r="C13" s="48" t="s">
        <v>0</v>
      </c>
      <c r="D13" s="49">
        <v>108982.5</v>
      </c>
      <c r="E13" s="49"/>
      <c r="F13" s="49">
        <v>40051.9</v>
      </c>
      <c r="G13" s="49"/>
      <c r="H13" s="60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60.6" customHeight="1">
      <c r="A14" s="46" t="s">
        <v>147</v>
      </c>
      <c r="B14" s="47" t="s">
        <v>152</v>
      </c>
      <c r="C14" s="48" t="s">
        <v>0</v>
      </c>
      <c r="D14" s="49">
        <v>141229.70000000001</v>
      </c>
      <c r="E14" s="90">
        <v>12843.8</v>
      </c>
      <c r="F14" s="49">
        <v>198540.4</v>
      </c>
      <c r="G14" s="90">
        <v>13250.1</v>
      </c>
      <c r="H14" s="60"/>
    </row>
    <row r="15" spans="1:8">
      <c r="A15" s="46" t="s">
        <v>148</v>
      </c>
      <c r="B15" s="47" t="s">
        <v>149</v>
      </c>
      <c r="C15" s="48" t="s">
        <v>0</v>
      </c>
      <c r="D15" s="49">
        <v>111326.6</v>
      </c>
      <c r="E15" s="49">
        <v>795038.1</v>
      </c>
      <c r="F15" s="49">
        <v>408422.2</v>
      </c>
      <c r="G15" s="49">
        <v>1660508</v>
      </c>
      <c r="H15" s="60"/>
    </row>
    <row r="16" spans="1:8" ht="28.2">
      <c r="A16" s="46" t="s">
        <v>150</v>
      </c>
      <c r="B16" s="47" t="s">
        <v>153</v>
      </c>
      <c r="C16" s="48" t="s">
        <v>155</v>
      </c>
      <c r="D16" s="49">
        <v>437</v>
      </c>
      <c r="E16" s="49"/>
      <c r="F16" s="49">
        <v>441</v>
      </c>
      <c r="G16" s="49"/>
      <c r="H16" s="60"/>
    </row>
    <row r="17" spans="1:8" ht="28.2">
      <c r="A17" s="46" t="s">
        <v>151</v>
      </c>
      <c r="B17" s="47" t="s">
        <v>154</v>
      </c>
      <c r="C17" s="48" t="s">
        <v>155</v>
      </c>
      <c r="D17" s="49">
        <v>1427.9</v>
      </c>
      <c r="E17" s="49"/>
      <c r="F17" s="49">
        <v>1322.9</v>
      </c>
      <c r="G17" s="49"/>
      <c r="H17" s="60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DiasamidzeON</cp:lastModifiedBy>
  <cp:lastPrinted>2023-06-01T12:58:46Z</cp:lastPrinted>
  <dcterms:created xsi:type="dcterms:W3CDTF">2016-06-17T07:08:43Z</dcterms:created>
  <dcterms:modified xsi:type="dcterms:W3CDTF">2023-06-01T13:42:28Z</dcterms:modified>
</cp:coreProperties>
</file>