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6" windowWidth="19416" windowHeight="10968"/>
  </bookViews>
  <sheets>
    <sheet name="Часть 1" sheetId="1" r:id="rId1"/>
    <sheet name="Часть 2" sheetId="6" r:id="rId2"/>
    <sheet name="Часть 3" sheetId="2" r:id="rId3"/>
  </sheets>
  <definedNames>
    <definedName name="_xlnm.Print_Titles" localSheetId="2">'Часть 3'!$2:$4</definedName>
  </definedNames>
  <calcPr calcId="145621" iterate="1"/>
</workbook>
</file>

<file path=xl/calcChain.xml><?xml version="1.0" encoding="utf-8"?>
<calcChain xmlns="http://schemas.openxmlformats.org/spreadsheetml/2006/main">
  <c r="F29" i="1" l="1"/>
  <c r="E42" i="6" l="1"/>
  <c r="D42" i="6"/>
  <c r="E39" i="6"/>
  <c r="D39" i="6"/>
  <c r="E25" i="6"/>
  <c r="D25" i="6"/>
  <c r="E14" i="6"/>
  <c r="D14" i="6"/>
  <c r="E6" i="6"/>
  <c r="D6" i="6"/>
  <c r="F7" i="2" l="1"/>
  <c r="H13" i="2" l="1"/>
  <c r="H12" i="2"/>
  <c r="H10" i="2"/>
  <c r="H8" i="2"/>
  <c r="H6" i="2"/>
  <c r="H5" i="2"/>
  <c r="F26" i="1"/>
  <c r="F25" i="1"/>
  <c r="F23" i="1"/>
  <c r="F20" i="1"/>
  <c r="E18" i="1"/>
  <c r="D18" i="1"/>
  <c r="F13" i="1"/>
  <c r="F9" i="1"/>
  <c r="F18" i="1" l="1"/>
  <c r="E13" i="1"/>
  <c r="D13" i="1"/>
  <c r="F14" i="1" s="1"/>
  <c r="E9" i="1"/>
  <c r="D9" i="1"/>
  <c r="F10" i="1" l="1"/>
  <c r="E17" i="1"/>
  <c r="D17" i="1"/>
</calcChain>
</file>

<file path=xl/sharedStrings.xml><?xml version="1.0" encoding="utf-8"?>
<sst xmlns="http://schemas.openxmlformats.org/spreadsheetml/2006/main" count="247" uniqueCount="163">
  <si>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</si>
  <si>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</si>
  <si>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</si>
  <si>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</si>
  <si>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</si>
  <si>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</si>
  <si>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</si>
  <si>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</si>
  <si>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</si>
  <si>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</si>
  <si>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</si>
  <si>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</si>
  <si>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</si>
  <si>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</si>
  <si>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</si>
  <si>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</si>
  <si>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</si>
  <si>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</si>
  <si>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</si>
  <si>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</si>
  <si>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</si>
  <si>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</si>
  <si>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</si>
  <si>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</si>
  <si>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</si>
  <si>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</si>
  <si>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</si>
  <si>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</si>
  <si>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</si>
  <si>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</si>
  <si>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</si>
  <si>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</si>
  <si>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</si>
  <si>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</si>
  <si>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</si>
  <si>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</si>
  <si>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</si>
  <si>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</si>
  <si>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</si>
  <si>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</si>
  <si>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</si>
  <si>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</si>
  <si>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</si>
  <si>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</si>
  <si>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</si>
  <si>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</si>
  <si>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</si>
  <si>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</si>
  <si>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</si>
  <si>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</si>
  <si>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</si>
  <si>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</si>
  <si>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</si>
  <si>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</si>
  <si>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</si>
  <si>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</si>
  <si>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</si>
  <si>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</si>
  <si>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</si>
  <si>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</si>
  <si>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</si>
  <si>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</si>
  <si>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</si>
  <si>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</si>
  <si>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</si>
  <si>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</si>
  <si>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</si>
  <si>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</si>
  <si>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</si>
  <si>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</si>
  <si>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</si>
  <si>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</si>
  <si>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</si>
  <si>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</si>
  <si>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</si>
  <si>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</si>
  <si>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</si>
  <si>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</si>
  <si>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</si>
  <si>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</si>
  <si>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</si>
  <si>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</si>
  <si>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</si>
  <si>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</si>
  <si>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</si>
  <si>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</si>
  <si>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</si>
  <si>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</si>
  <si>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</si>
  <si>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</si>
  <si>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</si>
  <si>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</si>
  <si>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</si>
  <si>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</si>
  <si>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</si>
  <si>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</si>
  <si>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</si>
  <si>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</si>
  <si>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</si>
  <si>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</si>
  <si>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</si>
  <si>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</si>
  <si>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</si>
  <si>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</si>
  <si>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</si>
  <si>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</si>
  <si>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</si>
  <si>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</si>
  <si>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</si>
  <si>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</si>
  <si>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</si>
  <si>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</si>
  <si>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</si>
  <si>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</si>
  <si>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</si>
  <si>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</si>
  <si>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</si>
  <si>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t>налоги на совокупный доход</t>
  </si>
  <si>
    <t>из них налог, взимаемый в связи с применением патентной системы налогообложения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</si>
  <si>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</si>
  <si>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</si>
  <si>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</si>
  <si>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</si>
  <si>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</si>
  <si>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</si>
  <si>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</si>
  <si>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</si>
  <si>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</si>
  <si>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</si>
  <si>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</si>
  <si>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</si>
  <si>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</si>
  <si>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</si>
  <si>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</si>
  <si>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</si>
  <si>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</si>
  <si>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</si>
  <si>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</si>
  <si>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</si>
  <si>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</si>
  <si>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</si>
  <si>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</si>
  <si>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</si>
  <si>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</si>
  <si>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</si>
  <si>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</si>
  <si>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</si>
  <si>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</si>
  <si>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</si>
  <si>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</si>
  <si>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отрицательно</t>
  </si>
  <si>
    <t xml:space="preserve">В связи с введением института ЕНП у города, как и у большинства муниципальных образований, возникли сложности с исполнением бюджета, которые выражаются не только в нерегулярном поступлении доходов, но и в значительном их падении, что  привело к значительным кассовым разрывам.Для обеспечения исполнения распоряжений налогового органа казначейством 19.02.2023 было  списало 120 млн. руб. </t>
  </si>
  <si>
    <r>
      <t xml:space="preserve">Доходы бюджета муниципального образования </t>
    </r>
    <r>
      <rPr>
        <b/>
        <i/>
        <sz val="11"/>
        <rFont val="Times New Roman"/>
        <family val="1"/>
        <charset val="204"/>
      </rPr>
      <t>(пп 2.2+2.4+2.5)</t>
    </r>
  </si>
  <si>
    <r>
      <t xml:space="preserve">Налоги, передаваемые в соответствии с нормативно-правовыми актами субъектов РФ (Закон Ярославской области №41-з от 30.09.2008 "О единых нормативах отчислений в местные бюджеты"), </t>
    </r>
    <r>
      <rPr>
        <b/>
        <sz val="11"/>
        <rFont val="Times New Roman"/>
        <family val="1"/>
        <charset val="204"/>
      </rPr>
      <t xml:space="preserve">всего по единым нормативам отчислений в бюджет муниципального образования </t>
    </r>
  </si>
  <si>
    <t>из них по видам налогов (с указанием норматива отчисления):</t>
  </si>
  <si>
    <t>%</t>
  </si>
  <si>
    <t xml:space="preserve">налог на доходы физических лиц, уплачиваемый иностранными гражданами в виде фиксированного авансового платежа при осуществлении ими на территории Российской Федерации трудовой деятельности на основании патента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</si>
  <si>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</si>
  <si>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</si>
  <si>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Для покрытия дефицита в 1 квартале 2023 года  использовалось заимствование остатков средств казначейских счетов бюджетных и автономных учреждений и средств во временном распоряжениии на едином счете бюджета</t>
  </si>
  <si>
    <t>В 2022 году получен бюджетный кредит в размере 50 000,0 тыс. руб. Погашен коммерческий кредит в размере 16 000,0 тыс. руб собственными доходами. Прощен долг по бюджетному кредиту в размере 275 500,0 тыс. руб.</t>
  </si>
  <si>
    <t>Комерческий кредит в размере 806 500,0 тыс.руб. заменили бюджетным крдитом</t>
  </si>
  <si>
    <t>Городской округ город Рыбинск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</si>
</sst>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164" fontId="5" fillId="0" borderId="19" xfId="0" applyNumberFormat="1" applyFont="1" applyFill="1" applyBorder="1" applyProtection="1">
      <protection locked="0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" fillId="2" borderId="20" xfId="0" applyNumberFormat="1" applyFont="1" applyFill="1" applyBorder="1" applyAlignment="1">
      <alignment wrapText="1"/>
    </xf>
    <xf numFmtId="0" fontId="7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4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2" fillId="0" borderId="1" xfId="1" applyFont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3" fillId="3" borderId="19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vertical="center" wrapText="1"/>
    </xf>
    <xf numFmtId="0" fontId="14" fillId="0" borderId="15" xfId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wrapText="1"/>
    </xf>
    <xf numFmtId="0" fontId="15" fillId="0" borderId="0" xfId="1" applyFont="1"/>
    <xf numFmtId="49" fontId="12" fillId="0" borderId="1" xfId="1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 applyProtection="1">
      <alignment horizontal="center"/>
      <protection locked="0"/>
    </xf>
    <xf numFmtId="0" fontId="11" fillId="0" borderId="7" xfId="0" applyNumberFormat="1" applyFont="1" applyFill="1" applyBorder="1" applyAlignment="1">
      <alignment wrapText="1"/>
    </xf>
    <xf numFmtId="0" fontId="16" fillId="0" borderId="10" xfId="0" applyNumberFormat="1" applyFont="1" applyFill="1" applyBorder="1" applyAlignment="1">
      <alignment wrapText="1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vertical="center" wrapText="1"/>
    </xf>
    <xf numFmtId="164" fontId="20" fillId="2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/>
    </xf>
    <xf numFmtId="164" fontId="21" fillId="0" borderId="1" xfId="1" applyNumberFormat="1" applyFont="1" applyFill="1" applyBorder="1" applyAlignment="1">
      <alignment horizontal="right" vertical="center"/>
    </xf>
    <xf numFmtId="1" fontId="21" fillId="0" borderId="1" xfId="1" applyNumberFormat="1" applyFont="1" applyFill="1" applyBorder="1" applyAlignment="1">
      <alignment horizontal="right" vertical="center"/>
    </xf>
    <xf numFmtId="164" fontId="16" fillId="2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1" fillId="0" borderId="1" xfId="1" applyNumberFormat="1" applyFont="1" applyBorder="1" applyAlignment="1">
      <alignment horizontal="right"/>
    </xf>
    <xf numFmtId="0" fontId="1" fillId="0" borderId="6" xfId="0" applyFont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/>
    </xf>
    <xf numFmtId="0" fontId="11" fillId="2" borderId="12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" fillId="0" borderId="9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4" fontId="1" fillId="0" borderId="21" xfId="0" applyNumberFormat="1" applyFont="1" applyBorder="1" applyAlignment="1" applyProtection="1">
      <alignment horizontal="center" vertical="top"/>
      <protection locked="0"/>
    </xf>
    <xf numFmtId="164" fontId="1" fillId="0" borderId="22" xfId="0" applyNumberFormat="1" applyFont="1" applyBorder="1" applyAlignment="1" applyProtection="1">
      <alignment horizontal="center" vertical="top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2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D16" sqref="D16"/>
    </sheetView>
  </sheetViews>
  <sheetFormatPr defaultColWidth="9.21875" defaultRowHeight="13.8" x14ac:dyDescent="0.25"/>
  <cols>
    <col min="1" max="1" width="4.44140625" style="1" customWidth="1"/>
    <col min="2" max="2" width="38.5546875" style="1" customWidth="1"/>
    <col min="3" max="3" width="13.5546875" style="1" customWidth="1"/>
    <col min="4" max="4" width="11.5546875" style="1" customWidth="1"/>
    <col min="5" max="5" width="14.21875" style="1" customWidth="1"/>
    <col min="6" max="6" width="45.77734375" style="1" customWidth="1"/>
    <col min="7" max="7" width="24.77734375" style="1" customWidth="1"/>
    <col min="8" max="16384" width="9.21875" style="1"/>
  </cols>
  <sheetData>
    <row r="1" spans="1:6" ht="54" customHeight="1" x14ac:dyDescent="0.35">
      <c r="B1" s="115" t="s">
        <v>104</v>
      </c>
      <c r="C1" s="115"/>
      <c r="D1" s="115"/>
      <c r="E1" s="115"/>
      <c r="F1" s="115"/>
    </row>
    <row r="2" spans="1:6" ht="19.5" customHeight="1" x14ac:dyDescent="0.3">
      <c r="B2" s="130" t="s">
        <v>162</v>
      </c>
      <c r="C2" s="130"/>
      <c r="D2" s="130"/>
      <c r="E2" s="130"/>
    </row>
    <row r="3" spans="1:6" ht="14.25" customHeight="1" x14ac:dyDescent="0.25">
      <c r="B3" s="114" t="s">
        <v>23</v>
      </c>
      <c r="C3" s="114"/>
      <c r="D3" s="114"/>
      <c r="E3" s="114"/>
    </row>
    <row r="4" spans="1:6" ht="18.75" customHeight="1" x14ac:dyDescent="0.35">
      <c r="B4" s="112" t="s">
        <v>22</v>
      </c>
      <c r="C4" s="112"/>
      <c r="D4" s="112"/>
      <c r="E4" s="112"/>
    </row>
    <row r="6" spans="1:6" ht="15" customHeight="1" x14ac:dyDescent="0.25">
      <c r="A6" s="110" t="s">
        <v>24</v>
      </c>
      <c r="B6" s="110" t="s">
        <v>1</v>
      </c>
      <c r="C6" s="110" t="s">
        <v>2</v>
      </c>
      <c r="D6" s="113" t="s">
        <v>10</v>
      </c>
      <c r="E6" s="113"/>
      <c r="F6" s="110" t="s">
        <v>25</v>
      </c>
    </row>
    <row r="7" spans="1:6" ht="27.75" customHeight="1" thickBot="1" x14ac:dyDescent="0.3">
      <c r="A7" s="111"/>
      <c r="B7" s="111"/>
      <c r="C7" s="111"/>
      <c r="D7" s="8" t="s">
        <v>105</v>
      </c>
      <c r="E7" s="8" t="s">
        <v>106</v>
      </c>
      <c r="F7" s="111"/>
    </row>
    <row r="8" spans="1:6" ht="70.8" customHeight="1" thickBot="1" x14ac:dyDescent="0.3">
      <c r="A8" s="21" t="s">
        <v>31</v>
      </c>
      <c r="B8" s="9" t="s">
        <v>4</v>
      </c>
      <c r="C8" s="10" t="s">
        <v>3</v>
      </c>
      <c r="D8" s="36">
        <v>182.3</v>
      </c>
      <c r="E8" s="36">
        <v>179.6</v>
      </c>
      <c r="F8" s="14"/>
    </row>
    <row r="9" spans="1:6" ht="60" customHeight="1" x14ac:dyDescent="0.25">
      <c r="A9" s="21" t="s">
        <v>33</v>
      </c>
      <c r="B9" s="9" t="s">
        <v>11</v>
      </c>
      <c r="C9" s="10" t="s">
        <v>0</v>
      </c>
      <c r="D9" s="13">
        <f>D11+D12</f>
        <v>6825263</v>
      </c>
      <c r="E9" s="13">
        <f t="shared" ref="E9" si="0">E11+E12</f>
        <v>8188105.5999999996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3" t="s">
        <v>35</v>
      </c>
      <c r="B11" s="2" t="s">
        <v>16</v>
      </c>
      <c r="C11" s="5" t="s">
        <v>0</v>
      </c>
      <c r="D11" s="37">
        <v>1826132.4</v>
      </c>
      <c r="E11" s="37">
        <v>2090307.9</v>
      </c>
      <c r="F11" s="16"/>
    </row>
    <row r="12" spans="1:6" ht="15.75" customHeight="1" thickBot="1" x14ac:dyDescent="0.3">
      <c r="A12" s="22" t="s">
        <v>37</v>
      </c>
      <c r="B12" s="11" t="s">
        <v>17</v>
      </c>
      <c r="C12" s="12" t="s">
        <v>0</v>
      </c>
      <c r="D12" s="38">
        <v>4999130.5999999996</v>
      </c>
      <c r="E12" s="38">
        <v>6097797.7000000002</v>
      </c>
      <c r="F12" s="17"/>
    </row>
    <row r="13" spans="1:6" ht="34.5" customHeight="1" x14ac:dyDescent="0.25">
      <c r="A13" s="21" t="s">
        <v>38</v>
      </c>
      <c r="B13" s="9" t="s">
        <v>5</v>
      </c>
      <c r="C13" s="10" t="s">
        <v>0</v>
      </c>
      <c r="D13" s="13">
        <f>D15+D16</f>
        <v>6821408</v>
      </c>
      <c r="E13" s="13">
        <f t="shared" ref="E13" si="1">E15+E16</f>
        <v>8191128.3000000007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3" t="s">
        <v>39</v>
      </c>
      <c r="B15" s="2" t="s">
        <v>18</v>
      </c>
      <c r="C15" s="5" t="s">
        <v>0</v>
      </c>
      <c r="D15" s="37">
        <v>4791768.5999999996</v>
      </c>
      <c r="E15" s="37">
        <v>5874633.7000000002</v>
      </c>
      <c r="F15" s="16"/>
    </row>
    <row r="16" spans="1:6" ht="14.4" thickBot="1" x14ac:dyDescent="0.3">
      <c r="A16" s="22" t="s">
        <v>40</v>
      </c>
      <c r="B16" s="11" t="s">
        <v>19</v>
      </c>
      <c r="C16" s="12" t="s">
        <v>0</v>
      </c>
      <c r="D16" s="38">
        <v>2029639.4</v>
      </c>
      <c r="E16" s="38">
        <v>2316494.6</v>
      </c>
      <c r="F16" s="17"/>
    </row>
    <row r="17" spans="1:8" ht="39" customHeight="1" x14ac:dyDescent="0.25">
      <c r="A17" s="24" t="s">
        <v>43</v>
      </c>
      <c r="B17" s="9" t="s">
        <v>6</v>
      </c>
      <c r="C17" s="10" t="s">
        <v>0</v>
      </c>
      <c r="D17" s="13">
        <f>D9-D13</f>
        <v>3855</v>
      </c>
      <c r="E17" s="13">
        <f t="shared" ref="E17" si="2">E9-E13</f>
        <v>-3022.7000000011176</v>
      </c>
      <c r="F17" s="14"/>
    </row>
    <row r="18" spans="1:8" ht="51" customHeight="1" x14ac:dyDescent="0.25">
      <c r="A18" s="25" t="s">
        <v>44</v>
      </c>
      <c r="B18" s="2" t="s">
        <v>7</v>
      </c>
      <c r="C18" s="5" t="s">
        <v>0</v>
      </c>
      <c r="D18" s="6">
        <f>D20+D21+D22+D23+D24</f>
        <v>-3855</v>
      </c>
      <c r="E18" s="6">
        <f>E20+E21+E22+E23+E24</f>
        <v>3022.7000000000007</v>
      </c>
      <c r="F18" s="15" t="str">
        <f>IF(ROUND((D17+E17+D18+E18),1)&lt;&gt;0,"ОШИБКА: непокрытый дефицит (профицит)","")</f>
        <v/>
      </c>
      <c r="H18" s="7"/>
    </row>
    <row r="19" spans="1:8" ht="14.4" thickBot="1" x14ac:dyDescent="0.3">
      <c r="A19" s="41"/>
      <c r="B19" s="64" t="s">
        <v>21</v>
      </c>
      <c r="C19" s="42"/>
      <c r="D19" s="67"/>
      <c r="E19" s="67"/>
      <c r="F19" s="27"/>
    </row>
    <row r="20" spans="1:8" ht="38.25" customHeight="1" x14ac:dyDescent="0.25">
      <c r="A20" s="24" t="s">
        <v>45</v>
      </c>
      <c r="B20" s="9" t="s">
        <v>8</v>
      </c>
      <c r="C20" s="10" t="s">
        <v>0</v>
      </c>
      <c r="D20" s="63">
        <v>-283500</v>
      </c>
      <c r="E20" s="63">
        <v>-806500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5" t="s">
        <v>46</v>
      </c>
      <c r="B21" s="2" t="s">
        <v>107</v>
      </c>
      <c r="C21" s="62" t="s">
        <v>0</v>
      </c>
      <c r="D21" s="66">
        <v>266518</v>
      </c>
      <c r="E21" s="66">
        <v>840500</v>
      </c>
      <c r="F21" s="15"/>
    </row>
    <row r="22" spans="1:8" ht="58.5" customHeight="1" x14ac:dyDescent="0.25">
      <c r="A22" s="25" t="s">
        <v>47</v>
      </c>
      <c r="B22" s="2" t="s">
        <v>14</v>
      </c>
      <c r="C22" s="62" t="s">
        <v>0</v>
      </c>
      <c r="D22" s="37">
        <v>0</v>
      </c>
      <c r="E22" s="37">
        <v>0</v>
      </c>
      <c r="F22" s="15"/>
    </row>
    <row r="23" spans="1:8" x14ac:dyDescent="0.25">
      <c r="A23" s="25" t="s">
        <v>48</v>
      </c>
      <c r="B23" s="2" t="s">
        <v>13</v>
      </c>
      <c r="C23" s="62" t="s">
        <v>0</v>
      </c>
      <c r="D23" s="37">
        <v>0</v>
      </c>
      <c r="E23" s="37">
        <v>0</v>
      </c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4.4" thickBot="1" x14ac:dyDescent="0.3">
      <c r="A24" s="26" t="s">
        <v>49</v>
      </c>
      <c r="B24" s="28" t="s">
        <v>9</v>
      </c>
      <c r="C24" s="12" t="s">
        <v>0</v>
      </c>
      <c r="D24" s="38">
        <v>13127</v>
      </c>
      <c r="E24" s="38">
        <v>-30977.3</v>
      </c>
      <c r="F24" s="68"/>
    </row>
    <row r="25" spans="1:8" ht="55.5" customHeight="1" x14ac:dyDescent="0.25">
      <c r="A25" s="44" t="s">
        <v>50</v>
      </c>
      <c r="B25" s="45" t="s">
        <v>12</v>
      </c>
      <c r="C25" s="46" t="s">
        <v>0</v>
      </c>
      <c r="D25" s="65">
        <v>1330518</v>
      </c>
      <c r="E25" s="65">
        <v>1089018</v>
      </c>
      <c r="F25" s="60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5"/>
      <c r="B26" s="3" t="s">
        <v>21</v>
      </c>
      <c r="C26" s="40"/>
      <c r="D26" s="37"/>
      <c r="E26" s="37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75.599999999999994" customHeight="1" x14ac:dyDescent="0.25">
      <c r="A27" s="25" t="s">
        <v>51</v>
      </c>
      <c r="B27" s="3" t="s">
        <v>26</v>
      </c>
      <c r="C27" s="4" t="s">
        <v>0</v>
      </c>
      <c r="D27" s="37">
        <v>524018</v>
      </c>
      <c r="E27" s="37">
        <v>1089018</v>
      </c>
      <c r="F27" s="106" t="s">
        <v>160</v>
      </c>
    </row>
    <row r="28" spans="1:8" ht="58.2" customHeight="1" x14ac:dyDescent="0.25">
      <c r="A28" s="25" t="s">
        <v>52</v>
      </c>
      <c r="B28" s="3" t="s">
        <v>27</v>
      </c>
      <c r="C28" s="4" t="s">
        <v>0</v>
      </c>
      <c r="D28" s="37">
        <v>806500</v>
      </c>
      <c r="E28" s="37">
        <v>0</v>
      </c>
      <c r="F28" s="15" t="s">
        <v>161</v>
      </c>
      <c r="G28" s="107"/>
    </row>
    <row r="29" spans="1:8" ht="43.5" customHeight="1" thickBot="1" x14ac:dyDescent="0.3">
      <c r="A29" s="41" t="s">
        <v>53</v>
      </c>
      <c r="B29" s="64" t="s">
        <v>65</v>
      </c>
      <c r="C29" s="69" t="s">
        <v>0</v>
      </c>
      <c r="D29" s="43">
        <v>0</v>
      </c>
      <c r="E29" s="43">
        <v>0</v>
      </c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116.4" customHeight="1" x14ac:dyDescent="0.25">
      <c r="A30" s="105" t="s">
        <v>54</v>
      </c>
      <c r="B30" s="104" t="s">
        <v>139</v>
      </c>
      <c r="C30" s="109" t="s">
        <v>112</v>
      </c>
      <c r="D30" s="116" t="s">
        <v>150</v>
      </c>
      <c r="E30" s="117"/>
      <c r="F30" s="91" t="s">
        <v>151</v>
      </c>
    </row>
    <row r="31" spans="1:8" ht="88.2" customHeight="1" thickBot="1" x14ac:dyDescent="0.3">
      <c r="A31" s="26" t="s">
        <v>55</v>
      </c>
      <c r="B31" s="108" t="s">
        <v>140</v>
      </c>
      <c r="C31" s="70"/>
      <c r="D31" s="118"/>
      <c r="E31" s="118"/>
      <c r="F31" s="92" t="s">
        <v>159</v>
      </c>
    </row>
  </sheetData>
  <mergeCells count="11">
    <mergeCell ref="B3:E3"/>
    <mergeCell ref="B2:E2"/>
    <mergeCell ref="B1:F1"/>
    <mergeCell ref="D30:E30"/>
    <mergeCell ref="D31:E31"/>
    <mergeCell ref="F6:F7"/>
    <mergeCell ref="A6:A7"/>
    <mergeCell ref="B4:E4"/>
    <mergeCell ref="B6:B7"/>
    <mergeCell ref="C6:C7"/>
    <mergeCell ref="D6:E6"/>
  </mergeCells>
  <pageMargins left="0.39370078740157483" right="0.39370078740157483" top="0.42" bottom="0.35" header="0.31496062992125984" footer="0.31496062992125984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>
      <selection activeCell="B42" sqref="B42"/>
    </sheetView>
  </sheetViews>
  <sheetFormatPr defaultColWidth="9.21875" defaultRowHeight="18" x14ac:dyDescent="0.35"/>
  <cols>
    <col min="1" max="1" width="9" style="59" customWidth="1"/>
    <col min="2" max="2" width="79.44140625" style="51" customWidth="1"/>
    <col min="3" max="3" width="11.5546875" style="54" customWidth="1"/>
    <col min="4" max="4" width="13.5546875" style="51" customWidth="1"/>
    <col min="5" max="5" width="12.21875" style="51" customWidth="1"/>
    <col min="6" max="16384" width="9.21875" style="51"/>
  </cols>
  <sheetData>
    <row r="1" spans="1:6" ht="17.25" customHeight="1" x14ac:dyDescent="0.35">
      <c r="A1" s="119" t="s">
        <v>114</v>
      </c>
      <c r="B1" s="119"/>
      <c r="C1" s="119"/>
      <c r="D1" s="119"/>
      <c r="E1" s="71"/>
      <c r="F1" s="71"/>
    </row>
    <row r="2" spans="1:6" ht="7.5" hidden="1" customHeight="1" x14ac:dyDescent="0.3">
      <c r="A2" s="120"/>
      <c r="B2" s="120"/>
      <c r="C2" s="120"/>
      <c r="D2" s="120"/>
      <c r="E2" s="120"/>
    </row>
    <row r="3" spans="1:6" ht="27" customHeight="1" x14ac:dyDescent="0.35">
      <c r="A3" s="121" t="s">
        <v>24</v>
      </c>
      <c r="B3" s="122" t="s">
        <v>1</v>
      </c>
      <c r="C3" s="123" t="s">
        <v>115</v>
      </c>
      <c r="D3" s="124" t="s">
        <v>66</v>
      </c>
      <c r="E3" s="125"/>
    </row>
    <row r="4" spans="1:6" s="61" customFormat="1" ht="21.75" customHeight="1" x14ac:dyDescent="0.35">
      <c r="A4" s="121"/>
      <c r="B4" s="122"/>
      <c r="C4" s="123"/>
      <c r="D4" s="72" t="s">
        <v>116</v>
      </c>
      <c r="E4" s="72" t="s">
        <v>106</v>
      </c>
    </row>
    <row r="5" spans="1:6" s="61" customFormat="1" ht="21.75" customHeight="1" x14ac:dyDescent="0.35">
      <c r="A5" s="73" t="s">
        <v>67</v>
      </c>
      <c r="B5" s="74" t="s">
        <v>68</v>
      </c>
      <c r="C5" s="75"/>
      <c r="D5" s="76"/>
      <c r="E5" s="76"/>
    </row>
    <row r="6" spans="1:6" x14ac:dyDescent="0.35">
      <c r="A6" s="93" t="s">
        <v>69</v>
      </c>
      <c r="B6" s="94" t="s">
        <v>152</v>
      </c>
      <c r="C6" s="95" t="s">
        <v>0</v>
      </c>
      <c r="D6" s="97">
        <f>D7+D20+D25</f>
        <v>6825263</v>
      </c>
      <c r="E6" s="97">
        <f>E7+E20+E25</f>
        <v>8188105.5999999996</v>
      </c>
    </row>
    <row r="7" spans="1:6" x14ac:dyDescent="0.35">
      <c r="A7" s="77" t="s">
        <v>70</v>
      </c>
      <c r="B7" s="78" t="s">
        <v>71</v>
      </c>
      <c r="C7" s="79" t="s">
        <v>0</v>
      </c>
      <c r="D7" s="98">
        <v>1515880.5</v>
      </c>
      <c r="E7" s="98">
        <v>1760554.5</v>
      </c>
    </row>
    <row r="8" spans="1:6" ht="13.5" customHeight="1" x14ac:dyDescent="0.35">
      <c r="A8" s="77"/>
      <c r="B8" s="80" t="s">
        <v>21</v>
      </c>
      <c r="C8" s="79"/>
      <c r="D8" s="98"/>
      <c r="E8" s="98"/>
    </row>
    <row r="9" spans="1:6" ht="21.75" customHeight="1" x14ac:dyDescent="0.35">
      <c r="A9" s="81" t="s">
        <v>72</v>
      </c>
      <c r="B9" s="80" t="s">
        <v>102</v>
      </c>
      <c r="C9" s="82" t="s">
        <v>0</v>
      </c>
      <c r="D9" s="98">
        <v>1164090.7</v>
      </c>
      <c r="E9" s="98">
        <v>1411169.8</v>
      </c>
    </row>
    <row r="10" spans="1:6" x14ac:dyDescent="0.35">
      <c r="A10" s="81" t="s">
        <v>73</v>
      </c>
      <c r="B10" s="80" t="s">
        <v>117</v>
      </c>
      <c r="C10" s="82" t="s">
        <v>0</v>
      </c>
      <c r="D10" s="99">
        <v>69815.5</v>
      </c>
      <c r="E10" s="99">
        <v>47645.4</v>
      </c>
    </row>
    <row r="11" spans="1:6" ht="30" customHeight="1" x14ac:dyDescent="0.35">
      <c r="A11" s="81"/>
      <c r="B11" s="80" t="s">
        <v>118</v>
      </c>
      <c r="C11" s="82" t="s">
        <v>0</v>
      </c>
      <c r="D11" s="99">
        <v>46455</v>
      </c>
      <c r="E11" s="99">
        <v>45845</v>
      </c>
    </row>
    <row r="12" spans="1:6" x14ac:dyDescent="0.35">
      <c r="A12" s="81" t="s">
        <v>74</v>
      </c>
      <c r="B12" s="80" t="s">
        <v>75</v>
      </c>
      <c r="C12" s="82" t="s">
        <v>0</v>
      </c>
      <c r="D12" s="99">
        <v>81839.7</v>
      </c>
      <c r="E12" s="99">
        <v>91669.7</v>
      </c>
    </row>
    <row r="13" spans="1:6" x14ac:dyDescent="0.35">
      <c r="A13" s="81" t="s">
        <v>76</v>
      </c>
      <c r="B13" s="80" t="s">
        <v>77</v>
      </c>
      <c r="C13" s="82" t="s">
        <v>0</v>
      </c>
      <c r="D13" s="99">
        <v>156523.70000000001</v>
      </c>
      <c r="E13" s="99">
        <v>159587.6</v>
      </c>
    </row>
    <row r="14" spans="1:6" ht="55.2" x14ac:dyDescent="0.35">
      <c r="A14" s="77" t="s">
        <v>78</v>
      </c>
      <c r="B14" s="78" t="s">
        <v>153</v>
      </c>
      <c r="C14" s="79" t="s">
        <v>103</v>
      </c>
      <c r="D14" s="98">
        <f>D16+D18</f>
        <v>582925.1</v>
      </c>
      <c r="E14" s="98">
        <f>E16+E18</f>
        <v>706851.05</v>
      </c>
    </row>
    <row r="15" spans="1:6" x14ac:dyDescent="0.35">
      <c r="A15" s="77"/>
      <c r="B15" s="83" t="s">
        <v>154</v>
      </c>
      <c r="C15" s="82"/>
      <c r="D15" s="99"/>
      <c r="E15" s="99"/>
    </row>
    <row r="16" spans="1:6" x14ac:dyDescent="0.35">
      <c r="A16" s="77"/>
      <c r="B16" s="96" t="s">
        <v>102</v>
      </c>
      <c r="C16" s="82" t="s">
        <v>0</v>
      </c>
      <c r="D16" s="99">
        <v>581165.69999999995</v>
      </c>
      <c r="E16" s="99">
        <v>704318.75</v>
      </c>
    </row>
    <row r="17" spans="1:5" x14ac:dyDescent="0.4">
      <c r="A17" s="77"/>
      <c r="B17" s="83"/>
      <c r="C17" s="82" t="s">
        <v>155</v>
      </c>
      <c r="D17" s="100">
        <v>15</v>
      </c>
      <c r="E17" s="100">
        <v>15</v>
      </c>
    </row>
    <row r="18" spans="1:5" ht="41.4" x14ac:dyDescent="0.35">
      <c r="A18" s="77"/>
      <c r="B18" s="96" t="s">
        <v>156</v>
      </c>
      <c r="C18" s="82" t="s">
        <v>0</v>
      </c>
      <c r="D18" s="99">
        <v>1759.4</v>
      </c>
      <c r="E18" s="99">
        <v>2532.3000000000002</v>
      </c>
    </row>
    <row r="19" spans="1:5" x14ac:dyDescent="0.4">
      <c r="A19" s="77"/>
      <c r="B19" s="83"/>
      <c r="C19" s="82" t="s">
        <v>155</v>
      </c>
      <c r="D19" s="100">
        <v>15</v>
      </c>
      <c r="E19" s="100">
        <v>15</v>
      </c>
    </row>
    <row r="20" spans="1:5" x14ac:dyDescent="0.35">
      <c r="A20" s="77" t="s">
        <v>83</v>
      </c>
      <c r="B20" s="78" t="s">
        <v>79</v>
      </c>
      <c r="C20" s="79" t="s">
        <v>0</v>
      </c>
      <c r="D20" s="98">
        <v>310251.90000000002</v>
      </c>
      <c r="E20" s="98">
        <v>329753.40000000002</v>
      </c>
    </row>
    <row r="21" spans="1:5" ht="12.75" customHeight="1" x14ac:dyDescent="0.35">
      <c r="A21" s="77"/>
      <c r="B21" s="84" t="s">
        <v>21</v>
      </c>
      <c r="C21" s="79"/>
      <c r="D21" s="98"/>
      <c r="E21" s="98"/>
    </row>
    <row r="22" spans="1:5" ht="37.5" customHeight="1" x14ac:dyDescent="0.35">
      <c r="A22" s="81" t="s">
        <v>119</v>
      </c>
      <c r="B22" s="83" t="s">
        <v>80</v>
      </c>
      <c r="C22" s="82" t="s">
        <v>0</v>
      </c>
      <c r="D22" s="99">
        <v>176300.3</v>
      </c>
      <c r="E22" s="99">
        <v>184806.3</v>
      </c>
    </row>
    <row r="23" spans="1:5" ht="45.75" customHeight="1" x14ac:dyDescent="0.35">
      <c r="A23" s="77"/>
      <c r="B23" s="83" t="s">
        <v>81</v>
      </c>
      <c r="C23" s="82" t="s">
        <v>0</v>
      </c>
      <c r="D23" s="99">
        <v>122837.7</v>
      </c>
      <c r="E23" s="99">
        <v>104106</v>
      </c>
    </row>
    <row r="24" spans="1:5" ht="21" customHeight="1" x14ac:dyDescent="0.35">
      <c r="A24" s="81" t="s">
        <v>120</v>
      </c>
      <c r="B24" s="83" t="s">
        <v>82</v>
      </c>
      <c r="C24" s="82" t="s">
        <v>0</v>
      </c>
      <c r="D24" s="99">
        <v>90595.6</v>
      </c>
      <c r="E24" s="99">
        <v>98343.6</v>
      </c>
    </row>
    <row r="25" spans="1:5" ht="27.6" x14ac:dyDescent="0.35">
      <c r="A25" s="77" t="s">
        <v>84</v>
      </c>
      <c r="B25" s="85" t="s">
        <v>121</v>
      </c>
      <c r="C25" s="79" t="s">
        <v>0</v>
      </c>
      <c r="D25" s="101">
        <f>D27+D29+D30+D31</f>
        <v>4999130.5999999996</v>
      </c>
      <c r="E25" s="101">
        <f>E27+E29+E30+E31</f>
        <v>6097797.7000000002</v>
      </c>
    </row>
    <row r="26" spans="1:5" ht="14.25" customHeight="1" x14ac:dyDescent="0.35">
      <c r="A26" s="77"/>
      <c r="B26" s="86" t="s">
        <v>15</v>
      </c>
      <c r="C26" s="79"/>
      <c r="D26" s="98"/>
      <c r="E26" s="98"/>
    </row>
    <row r="27" spans="1:5" ht="15.75" customHeight="1" x14ac:dyDescent="0.35">
      <c r="A27" s="81" t="s">
        <v>122</v>
      </c>
      <c r="B27" s="80" t="s">
        <v>123</v>
      </c>
      <c r="C27" s="82" t="s">
        <v>0</v>
      </c>
      <c r="D27" s="99">
        <v>5000573</v>
      </c>
      <c r="E27" s="99">
        <v>6100675.9000000004</v>
      </c>
    </row>
    <row r="28" spans="1:5" ht="15.75" customHeight="1" x14ac:dyDescent="0.35">
      <c r="A28" s="81"/>
      <c r="B28" s="84" t="s">
        <v>124</v>
      </c>
      <c r="C28" s="82" t="s">
        <v>0</v>
      </c>
      <c r="D28" s="98">
        <v>3695239.5</v>
      </c>
      <c r="E28" s="98">
        <v>37761.599999999999</v>
      </c>
    </row>
    <row r="29" spans="1:5" ht="18.75" customHeight="1" x14ac:dyDescent="0.35">
      <c r="A29" s="81" t="s">
        <v>125</v>
      </c>
      <c r="B29" s="80" t="s">
        <v>126</v>
      </c>
      <c r="C29" s="82" t="s">
        <v>0</v>
      </c>
      <c r="D29" s="99">
        <v>1596.5</v>
      </c>
      <c r="E29" s="99">
        <v>694.8</v>
      </c>
    </row>
    <row r="30" spans="1:5" ht="28.5" customHeight="1" x14ac:dyDescent="0.35">
      <c r="A30" s="81" t="s">
        <v>127</v>
      </c>
      <c r="B30" s="80" t="s">
        <v>128</v>
      </c>
      <c r="C30" s="82" t="s">
        <v>0</v>
      </c>
      <c r="D30" s="99">
        <v>0</v>
      </c>
      <c r="E30" s="99">
        <v>0</v>
      </c>
    </row>
    <row r="31" spans="1:5" ht="30.75" customHeight="1" x14ac:dyDescent="0.35">
      <c r="A31" s="81" t="s">
        <v>129</v>
      </c>
      <c r="B31" s="80" t="s">
        <v>130</v>
      </c>
      <c r="C31" s="82" t="s">
        <v>0</v>
      </c>
      <c r="D31" s="99">
        <v>-3038.9</v>
      </c>
      <c r="E31" s="99">
        <v>-3573</v>
      </c>
    </row>
    <row r="32" spans="1:5" ht="32.25" customHeight="1" x14ac:dyDescent="0.35">
      <c r="A32" s="77" t="s">
        <v>86</v>
      </c>
      <c r="B32" s="87" t="s">
        <v>131</v>
      </c>
      <c r="C32" s="79" t="s">
        <v>0</v>
      </c>
      <c r="D32" s="102">
        <v>103508</v>
      </c>
      <c r="E32" s="98">
        <v>91158.9</v>
      </c>
    </row>
    <row r="33" spans="1:5" ht="21" customHeight="1" x14ac:dyDescent="0.35">
      <c r="A33" s="81"/>
      <c r="B33" s="80" t="s">
        <v>85</v>
      </c>
      <c r="C33" s="82" t="s">
        <v>0</v>
      </c>
      <c r="D33" s="99">
        <v>32473.599999999999</v>
      </c>
      <c r="E33" s="99">
        <v>23562.5</v>
      </c>
    </row>
    <row r="34" spans="1:5" ht="33.75" customHeight="1" x14ac:dyDescent="0.35">
      <c r="A34" s="77" t="s">
        <v>87</v>
      </c>
      <c r="B34" s="87" t="s">
        <v>88</v>
      </c>
      <c r="C34" s="79" t="s">
        <v>0</v>
      </c>
      <c r="D34" s="98">
        <v>21584.799999999999</v>
      </c>
      <c r="E34" s="98">
        <v>29989.9</v>
      </c>
    </row>
    <row r="35" spans="1:5" s="88" customFormat="1" ht="28.8" x14ac:dyDescent="0.35">
      <c r="A35" s="77" t="s">
        <v>89</v>
      </c>
      <c r="B35" s="87" t="s">
        <v>157</v>
      </c>
      <c r="C35" s="79" t="s">
        <v>0</v>
      </c>
      <c r="D35" s="98">
        <v>220284.1</v>
      </c>
      <c r="E35" s="98">
        <v>202846.1</v>
      </c>
    </row>
    <row r="36" spans="1:5" x14ac:dyDescent="0.35">
      <c r="A36" s="81"/>
      <c r="B36" s="80" t="s">
        <v>90</v>
      </c>
      <c r="C36" s="82" t="s">
        <v>0</v>
      </c>
      <c r="D36" s="99">
        <v>110540.9</v>
      </c>
      <c r="E36" s="99">
        <v>127346.2</v>
      </c>
    </row>
    <row r="37" spans="1:5" ht="33.75" customHeight="1" x14ac:dyDescent="0.35">
      <c r="A37" s="77" t="s">
        <v>91</v>
      </c>
      <c r="B37" s="78" t="s">
        <v>93</v>
      </c>
      <c r="C37" s="79" t="s">
        <v>0</v>
      </c>
      <c r="D37" s="98">
        <v>13033.6</v>
      </c>
      <c r="E37" s="98">
        <v>8792.2000000000007</v>
      </c>
    </row>
    <row r="38" spans="1:5" ht="44.25" customHeight="1" x14ac:dyDescent="0.35">
      <c r="A38" s="77" t="s">
        <v>92</v>
      </c>
      <c r="B38" s="78" t="s">
        <v>158</v>
      </c>
      <c r="C38" s="79" t="s">
        <v>0</v>
      </c>
      <c r="D38" s="98">
        <v>0</v>
      </c>
      <c r="E38" s="98">
        <v>13378.9</v>
      </c>
    </row>
    <row r="39" spans="1:5" ht="34.5" customHeight="1" x14ac:dyDescent="0.35">
      <c r="A39" s="77" t="s">
        <v>94</v>
      </c>
      <c r="B39" s="78" t="s">
        <v>132</v>
      </c>
      <c r="C39" s="79" t="s">
        <v>0</v>
      </c>
      <c r="D39" s="101">
        <f>D40+D41</f>
        <v>34604</v>
      </c>
      <c r="E39" s="101">
        <f>E40+E41</f>
        <v>36951</v>
      </c>
    </row>
    <row r="40" spans="1:5" s="52" customFormat="1" ht="18" customHeight="1" x14ac:dyDescent="0.35">
      <c r="A40" s="81" t="s">
        <v>133</v>
      </c>
      <c r="B40" s="80" t="s">
        <v>97</v>
      </c>
      <c r="C40" s="82" t="s">
        <v>0</v>
      </c>
      <c r="D40" s="99">
        <v>26271</v>
      </c>
      <c r="E40" s="99">
        <v>30031</v>
      </c>
    </row>
    <row r="41" spans="1:5" s="52" customFormat="1" x14ac:dyDescent="0.35">
      <c r="A41" s="81" t="s">
        <v>134</v>
      </c>
      <c r="B41" s="80" t="s">
        <v>98</v>
      </c>
      <c r="C41" s="82" t="s">
        <v>0</v>
      </c>
      <c r="D41" s="99">
        <v>8333</v>
      </c>
      <c r="E41" s="99">
        <v>6920</v>
      </c>
    </row>
    <row r="42" spans="1:5" s="52" customFormat="1" ht="41.4" x14ac:dyDescent="0.35">
      <c r="A42" s="89" t="s">
        <v>95</v>
      </c>
      <c r="B42" s="78" t="s">
        <v>135</v>
      </c>
      <c r="C42" s="79" t="s">
        <v>0</v>
      </c>
      <c r="D42" s="101">
        <f>D43+D44</f>
        <v>317</v>
      </c>
      <c r="E42" s="101">
        <f>E43+E44</f>
        <v>644</v>
      </c>
    </row>
    <row r="43" spans="1:5" s="52" customFormat="1" x14ac:dyDescent="0.35">
      <c r="A43" s="81" t="s">
        <v>136</v>
      </c>
      <c r="B43" s="80" t="s">
        <v>97</v>
      </c>
      <c r="C43" s="82" t="s">
        <v>0</v>
      </c>
      <c r="D43" s="99">
        <v>12</v>
      </c>
      <c r="E43" s="99">
        <v>181</v>
      </c>
    </row>
    <row r="44" spans="1:5" s="52" customFormat="1" x14ac:dyDescent="0.35">
      <c r="A44" s="81" t="s">
        <v>137</v>
      </c>
      <c r="B44" s="80" t="s">
        <v>98</v>
      </c>
      <c r="C44" s="82" t="s">
        <v>0</v>
      </c>
      <c r="D44" s="99">
        <v>305</v>
      </c>
      <c r="E44" s="99">
        <v>463</v>
      </c>
    </row>
    <row r="45" spans="1:5" ht="47.25" customHeight="1" x14ac:dyDescent="0.35">
      <c r="A45" s="77" t="s">
        <v>96</v>
      </c>
      <c r="B45" s="78" t="s">
        <v>138</v>
      </c>
      <c r="C45" s="79" t="s">
        <v>0</v>
      </c>
      <c r="D45" s="103">
        <v>8239</v>
      </c>
      <c r="E45" s="103">
        <v>10518</v>
      </c>
    </row>
    <row r="46" spans="1:5" x14ac:dyDescent="0.35">
      <c r="A46" s="77" t="s">
        <v>99</v>
      </c>
      <c r="B46" s="78" t="s">
        <v>100</v>
      </c>
      <c r="C46" s="79" t="s">
        <v>101</v>
      </c>
      <c r="D46" s="98">
        <v>9954</v>
      </c>
      <c r="E46" s="98">
        <v>9954</v>
      </c>
    </row>
    <row r="47" spans="1:5" x14ac:dyDescent="0.35">
      <c r="A47" s="53"/>
    </row>
    <row r="48" spans="1:5" x14ac:dyDescent="0.35">
      <c r="A48" s="53"/>
    </row>
    <row r="49" spans="1:4" x14ac:dyDescent="0.35">
      <c r="A49" s="53"/>
    </row>
    <row r="50" spans="1:4" x14ac:dyDescent="0.35">
      <c r="A50" s="55"/>
      <c r="B50" s="56"/>
      <c r="C50" s="57"/>
      <c r="D50" s="56"/>
    </row>
    <row r="51" spans="1:4" x14ac:dyDescent="0.35">
      <c r="A51" s="58"/>
      <c r="B51" s="56"/>
    </row>
  </sheetData>
  <mergeCells count="6">
    <mergeCell ref="A1:D1"/>
    <mergeCell ref="A2:E2"/>
    <mergeCell ref="A3:A4"/>
    <mergeCell ref="B3:B4"/>
    <mergeCell ref="C3:C4"/>
    <mergeCell ref="D3:E3"/>
  </mergeCells>
  <pageMargins left="0.43307086614173229" right="0.15748031496062992" top="0.35433070866141736" bottom="0.15748031496062992" header="0.15748031496062992" footer="0.15748031496062992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C11" sqref="C11"/>
    </sheetView>
  </sheetViews>
  <sheetFormatPr defaultRowHeight="14.4" x14ac:dyDescent="0.3"/>
  <cols>
    <col min="1" max="1" width="4.44140625" customWidth="1"/>
    <col min="2" max="2" width="45.77734375" customWidth="1"/>
    <col min="3" max="3" width="10.44140625" customWidth="1"/>
    <col min="4" max="4" width="14.77734375" customWidth="1"/>
    <col min="5" max="6" width="14.21875" customWidth="1"/>
    <col min="7" max="7" width="14" customWidth="1"/>
    <col min="8" max="8" width="36.21875" customWidth="1"/>
    <col min="9" max="9" width="25.5546875" customWidth="1"/>
  </cols>
  <sheetData>
    <row r="1" spans="1:8" ht="18" x14ac:dyDescent="0.35">
      <c r="B1" s="126" t="s">
        <v>56</v>
      </c>
      <c r="C1" s="126"/>
      <c r="D1" s="126"/>
      <c r="E1" s="126"/>
      <c r="F1" s="126"/>
      <c r="G1" s="126"/>
      <c r="H1" s="126"/>
    </row>
    <row r="2" spans="1:8" ht="15" customHeight="1" x14ac:dyDescent="0.3">
      <c r="A2" s="110" t="s">
        <v>24</v>
      </c>
      <c r="B2" s="110" t="s">
        <v>1</v>
      </c>
      <c r="C2" s="110" t="s">
        <v>2</v>
      </c>
      <c r="D2" s="127" t="s">
        <v>10</v>
      </c>
      <c r="E2" s="128"/>
      <c r="F2" s="128"/>
      <c r="G2" s="129"/>
      <c r="H2" s="110" t="s">
        <v>25</v>
      </c>
    </row>
    <row r="3" spans="1:8" x14ac:dyDescent="0.3">
      <c r="A3" s="110"/>
      <c r="B3" s="110"/>
      <c r="C3" s="110"/>
      <c r="D3" s="127" t="s">
        <v>108</v>
      </c>
      <c r="E3" s="129"/>
      <c r="F3" s="127" t="s">
        <v>109</v>
      </c>
      <c r="G3" s="129"/>
      <c r="H3" s="110"/>
    </row>
    <row r="4" spans="1:8" ht="42" thickBot="1" x14ac:dyDescent="0.35">
      <c r="A4" s="111"/>
      <c r="B4" s="111"/>
      <c r="C4" s="111"/>
      <c r="D4" s="18" t="s">
        <v>28</v>
      </c>
      <c r="E4" s="18" t="s">
        <v>18</v>
      </c>
      <c r="F4" s="18" t="s">
        <v>28</v>
      </c>
      <c r="G4" s="18" t="s">
        <v>18</v>
      </c>
      <c r="H4" s="111"/>
    </row>
    <row r="5" spans="1:8" ht="48.75" customHeight="1" x14ac:dyDescent="0.3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3">
      <c r="A6" s="34" t="s">
        <v>57</v>
      </c>
      <c r="B6" s="19" t="s">
        <v>30</v>
      </c>
      <c r="C6" s="20" t="s">
        <v>0</v>
      </c>
      <c r="D6" s="39">
        <v>0</v>
      </c>
      <c r="E6" s="39">
        <v>0</v>
      </c>
      <c r="F6" s="39">
        <v>0</v>
      </c>
      <c r="G6" s="39">
        <v>0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1.5" customHeight="1" x14ac:dyDescent="0.3">
      <c r="A7" s="34" t="s">
        <v>58</v>
      </c>
      <c r="B7" s="19" t="s">
        <v>34</v>
      </c>
      <c r="C7" s="20" t="s">
        <v>0</v>
      </c>
      <c r="D7" s="39">
        <v>200809.60000000001</v>
      </c>
      <c r="E7" s="39">
        <v>552578.80000000005</v>
      </c>
      <c r="F7" s="39">
        <f>240040.2</f>
        <v>240040.2</v>
      </c>
      <c r="G7" s="39">
        <v>1127354.8</v>
      </c>
      <c r="H7" s="35"/>
    </row>
    <row r="8" spans="1:8" ht="20.25" customHeight="1" x14ac:dyDescent="0.3">
      <c r="A8" s="34" t="s">
        <v>59</v>
      </c>
      <c r="B8" s="19" t="s">
        <v>36</v>
      </c>
      <c r="C8" s="20" t="s">
        <v>0</v>
      </c>
      <c r="D8" s="39">
        <v>40490.800000000003</v>
      </c>
      <c r="E8" s="39">
        <v>33751.9</v>
      </c>
      <c r="F8" s="39">
        <v>68166.899999999994</v>
      </c>
      <c r="G8" s="39">
        <v>44867.5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ht="21" customHeight="1" x14ac:dyDescent="0.3">
      <c r="A9" s="34" t="s">
        <v>60</v>
      </c>
      <c r="B9" s="19" t="s">
        <v>41</v>
      </c>
      <c r="C9" s="20" t="s">
        <v>0</v>
      </c>
      <c r="D9" s="39">
        <v>197082.6</v>
      </c>
      <c r="E9" s="39">
        <v>124066.6</v>
      </c>
      <c r="F9" s="39">
        <v>196187.4</v>
      </c>
      <c r="G9" s="39">
        <v>305709.59999999998</v>
      </c>
      <c r="H9" s="35"/>
    </row>
    <row r="10" spans="1:8" ht="27.75" customHeight="1" x14ac:dyDescent="0.3">
      <c r="A10" s="34" t="s">
        <v>61</v>
      </c>
      <c r="B10" s="19" t="s">
        <v>42</v>
      </c>
      <c r="C10" s="20" t="s">
        <v>0</v>
      </c>
      <c r="D10" s="39">
        <v>316779.2</v>
      </c>
      <c r="E10" s="39">
        <v>892839.4</v>
      </c>
      <c r="F10" s="39">
        <v>377054</v>
      </c>
      <c r="G10" s="39">
        <v>833009.4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3">
      <c r="A11" s="34" t="s">
        <v>62</v>
      </c>
      <c r="B11" s="19" t="s">
        <v>111</v>
      </c>
      <c r="C11" s="20" t="s">
        <v>0</v>
      </c>
      <c r="D11" s="39">
        <v>206067.8</v>
      </c>
      <c r="E11" s="39">
        <v>1142835.1000000001</v>
      </c>
      <c r="F11" s="39">
        <v>239166.7</v>
      </c>
      <c r="G11" s="39">
        <v>1320494.3</v>
      </c>
      <c r="H11" s="35"/>
    </row>
    <row r="12" spans="1:8" ht="28.2" x14ac:dyDescent="0.3">
      <c r="A12" s="34" t="s">
        <v>63</v>
      </c>
      <c r="B12" s="29" t="s">
        <v>110</v>
      </c>
      <c r="C12" s="20" t="s">
        <v>0</v>
      </c>
      <c r="D12" s="39">
        <v>106874.1</v>
      </c>
      <c r="E12" s="39">
        <v>46071.3</v>
      </c>
      <c r="F12" s="39">
        <v>113819</v>
      </c>
      <c r="G12" s="39">
        <v>31192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28.2" x14ac:dyDescent="0.3">
      <c r="A13" s="47" t="s">
        <v>64</v>
      </c>
      <c r="B13" s="48" t="s">
        <v>113</v>
      </c>
      <c r="C13" s="49" t="s">
        <v>0</v>
      </c>
      <c r="D13" s="50">
        <v>45974.5</v>
      </c>
      <c r="E13" s="50">
        <v>0</v>
      </c>
      <c r="F13" s="50">
        <v>22838.9</v>
      </c>
      <c r="G13" s="50">
        <v>0</v>
      </c>
      <c r="H13" s="60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69.599999999999994" x14ac:dyDescent="0.3">
      <c r="A14" s="47" t="s">
        <v>141</v>
      </c>
      <c r="B14" s="48" t="s">
        <v>146</v>
      </c>
      <c r="C14" s="49" t="s">
        <v>0</v>
      </c>
      <c r="D14" s="50">
        <v>4672</v>
      </c>
      <c r="E14" s="90" t="s">
        <v>32</v>
      </c>
      <c r="F14" s="50">
        <v>3616.4</v>
      </c>
      <c r="G14" s="90" t="s">
        <v>32</v>
      </c>
      <c r="H14" s="60"/>
    </row>
    <row r="15" spans="1:8" x14ac:dyDescent="0.3">
      <c r="A15" s="47" t="s">
        <v>142</v>
      </c>
      <c r="B15" s="48" t="s">
        <v>143</v>
      </c>
      <c r="C15" s="49" t="s">
        <v>0</v>
      </c>
      <c r="D15" s="50">
        <v>87515.3</v>
      </c>
      <c r="E15" s="50">
        <v>383989.7</v>
      </c>
      <c r="F15" s="50">
        <v>58969.7</v>
      </c>
      <c r="G15" s="50">
        <v>334417.3</v>
      </c>
      <c r="H15" s="60"/>
    </row>
    <row r="16" spans="1:8" ht="28.2" x14ac:dyDescent="0.3">
      <c r="A16" s="47" t="s">
        <v>144</v>
      </c>
      <c r="B16" s="48" t="s">
        <v>147</v>
      </c>
      <c r="C16" s="49" t="s">
        <v>149</v>
      </c>
      <c r="D16" s="50">
        <v>318</v>
      </c>
      <c r="E16" s="50">
        <v>58</v>
      </c>
      <c r="F16" s="50">
        <v>255.8</v>
      </c>
      <c r="G16" s="50">
        <v>58</v>
      </c>
      <c r="H16" s="60"/>
    </row>
    <row r="17" spans="1:8" ht="28.2" x14ac:dyDescent="0.3">
      <c r="A17" s="47" t="s">
        <v>145</v>
      </c>
      <c r="B17" s="48" t="s">
        <v>148</v>
      </c>
      <c r="C17" s="49" t="s">
        <v>149</v>
      </c>
      <c r="D17" s="50">
        <v>393.6</v>
      </c>
      <c r="E17" s="50">
        <v>63</v>
      </c>
      <c r="F17" s="50">
        <v>365.5</v>
      </c>
      <c r="G17" s="50">
        <v>63</v>
      </c>
      <c r="H17" s="60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ирина в. зеленцова</cp:lastModifiedBy>
  <cp:lastPrinted>2023-05-18T10:15:13Z</cp:lastPrinted>
  <dcterms:created xsi:type="dcterms:W3CDTF">2016-06-17T07:08:43Z</dcterms:created>
  <dcterms:modified xsi:type="dcterms:W3CDTF">2023-05-18T10:15:37Z</dcterms:modified>
</cp:coreProperties>
</file>