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90" windowWidth="20370" windowHeight="12030" activeTab="1"/>
  </bookViews>
  <sheets>
    <sheet name="Часть 1" sheetId="1" r:id="rId1"/>
    <sheet name="Часть 2" sheetId="4" r:id="rId2"/>
    <sheet name="Часть 3" sheetId="2" r:id="rId3"/>
  </sheets>
  <definedNames>
    <definedName name="_xlnm.Print_Titles" localSheetId="2">'Часть 3'!$2:$4</definedName>
  </definedNames>
  <calcPr calcId="145621" iterate="1"/>
</workbook>
</file>

<file path=xl/calcChain.xml><?xml version="1.0" encoding="utf-8"?>
<calcChain xmlns="http://schemas.openxmlformats.org/spreadsheetml/2006/main">
  <c r="E40" i="4" l="1"/>
  <c r="D40" i="4"/>
  <c r="E37" i="4"/>
  <c r="D37" i="4"/>
  <c r="E24" i="4"/>
  <c r="E6" i="4" s="1"/>
  <c r="D24" i="4"/>
  <c r="D6" i="4" s="1"/>
  <c r="H13" i="2" l="1"/>
  <c r="H12" i="2"/>
  <c r="H10" i="2"/>
  <c r="H8" i="2"/>
  <c r="H6" i="2"/>
  <c r="F21" i="1"/>
  <c r="F18" i="1"/>
  <c r="F17" i="1"/>
  <c r="F15" i="1"/>
  <c r="F11" i="1"/>
  <c r="F8" i="1" l="1"/>
  <c r="E11" i="1" l="1"/>
  <c r="D11" i="1"/>
  <c r="F12" i="1" l="1"/>
  <c r="E16" i="1"/>
  <c r="D16" i="1"/>
</calcChain>
</file>

<file path=xl/sharedStrings.xml><?xml version="1.0" encoding="utf-8"?>
<sst xmlns="http://schemas.openxmlformats.org/spreadsheetml/2006/main" count="231" uniqueCount="153">
  <si>
    <t>тыс.руб.</t>
  </si>
  <si>
    <t>Наименование показателя</t>
  </si>
  <si>
    <t>единица измерения</t>
  </si>
  <si>
    <t>тыс.чел.</t>
  </si>
  <si>
    <t>Численность населения</t>
  </si>
  <si>
    <t>Расходы, всего</t>
  </si>
  <si>
    <t>Дефицит (-), профицит (+)</t>
  </si>
  <si>
    <t>Исполнено по бюджету за</t>
  </si>
  <si>
    <t>Доходы, всего</t>
  </si>
  <si>
    <t>Объем муниципального долга на конец периода</t>
  </si>
  <si>
    <t>в том числе:</t>
  </si>
  <si>
    <t>налоговые и неналоговые доходы</t>
  </si>
  <si>
    <t xml:space="preserve">безвозмездные поступления </t>
  </si>
  <si>
    <t>вышестоящих бюджетов</t>
  </si>
  <si>
    <t>из них:</t>
  </si>
  <si>
    <t>Часть 1 "Основные параметры бюджета"</t>
  </si>
  <si>
    <t>(наименование муниципального образования)</t>
  </si>
  <si>
    <t>№ п/п</t>
  </si>
  <si>
    <t>Примечание</t>
  </si>
  <si>
    <t>объем муниципального долга по бюджетным кредитам</t>
  </si>
  <si>
    <t>объем муниципального долга по коммерческим кредитам</t>
  </si>
  <si>
    <t>собственных финансовых ресурсов</t>
  </si>
  <si>
    <t>Объем расходов на:</t>
  </si>
  <si>
    <t>Транспорт (подраздел 0408)</t>
  </si>
  <si>
    <t>1.1</t>
  </si>
  <si>
    <t>х</t>
  </si>
  <si>
    <t>1.2</t>
  </si>
  <si>
    <t>Дорожное хозяйство (дорожные фонды) (подраздел 04.09)</t>
  </si>
  <si>
    <t>1.3</t>
  </si>
  <si>
    <t>Жилищное хозяйство (подраздел 05.01)</t>
  </si>
  <si>
    <t>1.4</t>
  </si>
  <si>
    <t>1.5</t>
  </si>
  <si>
    <t>1.6</t>
  </si>
  <si>
    <t>1.7</t>
  </si>
  <si>
    <t>Благоустройство (подраздел 05.03)</t>
  </si>
  <si>
    <t>Дошкольное образование (подраздел 07.01)</t>
  </si>
  <si>
    <t>1.14</t>
  </si>
  <si>
    <t>Часть 3 "Расходы"</t>
  </si>
  <si>
    <t>3.1</t>
  </si>
  <si>
    <t>3.2</t>
  </si>
  <si>
    <t>3.3</t>
  </si>
  <si>
    <t>3.4</t>
  </si>
  <si>
    <t>3.5</t>
  </si>
  <si>
    <t>3.6</t>
  </si>
  <si>
    <t>3.7</t>
  </si>
  <si>
    <t>3.8</t>
  </si>
  <si>
    <t>объем муниципального долга по ценным бумагам</t>
  </si>
  <si>
    <t>Дополнительное образование детей (подраздел 07.03)</t>
  </si>
  <si>
    <t>Общее образование (подраздел 07.02)</t>
  </si>
  <si>
    <t>Объем просроченной кредиторской задолженности на конец отчетного периода</t>
  </si>
  <si>
    <t>3.9</t>
  </si>
  <si>
    <t>3.10</t>
  </si>
  <si>
    <t>Объем расходов на капитальное строительство</t>
  </si>
  <si>
    <t>3.11</t>
  </si>
  <si>
    <t>3.12</t>
  </si>
  <si>
    <t>Объем расходов, направляемых на обеспечение мер социальной поддержки, установленных органами местного самоуправления (в соответствии с абз. 2 ч.5 ст.20 ФЗ от 06.10.2003 №131-ФЗ)</t>
  </si>
  <si>
    <t>Штатная численность органов местного самоуправления на конец года</t>
  </si>
  <si>
    <t>Штатная численность муниципальных казенных учреждений на конец года</t>
  </si>
  <si>
    <t>шт.ед.</t>
  </si>
  <si>
    <t>2024 год</t>
  </si>
  <si>
    <t>да/нет</t>
  </si>
  <si>
    <t>3.13</t>
  </si>
  <si>
    <t xml:space="preserve">Среднемесячная заработная плата работников органов местного самоуправления </t>
  </si>
  <si>
    <t>3.14</t>
  </si>
  <si>
    <t>3.15</t>
  </si>
  <si>
    <t>Часть 2 "Доходы"</t>
  </si>
  <si>
    <t>Единица измерения</t>
  </si>
  <si>
    <t xml:space="preserve">Фактическое значение </t>
  </si>
  <si>
    <t>2</t>
  </si>
  <si>
    <t xml:space="preserve"> Исполнение бюджета по доходам</t>
  </si>
  <si>
    <t>2.1</t>
  </si>
  <si>
    <r>
      <t xml:space="preserve">Доходы бюджета муниципального образования </t>
    </r>
    <r>
      <rPr>
        <i/>
        <sz val="11"/>
        <rFont val="Times New Roman"/>
        <family val="2"/>
        <charset val="204"/>
      </rPr>
      <t>(пп 2.2+2.3+2.4)</t>
    </r>
  </si>
  <si>
    <t>2.2</t>
  </si>
  <si>
    <t>Налоговые доходы бюджета муниципального образования, всего</t>
  </si>
  <si>
    <t>2.2.1</t>
  </si>
  <si>
    <t>налог на доходы физических лиц</t>
  </si>
  <si>
    <t>2.2.2</t>
  </si>
  <si>
    <t>налоги на совокупный доход</t>
  </si>
  <si>
    <t>из них налог, взимаемый в связи с применением патентной системы налогообложения</t>
  </si>
  <si>
    <t>2.2.3</t>
  </si>
  <si>
    <t>налог на имущество физических лиц</t>
  </si>
  <si>
    <t>2.2.4</t>
  </si>
  <si>
    <t>земельный налог</t>
  </si>
  <si>
    <t>2.3</t>
  </si>
  <si>
    <t>Неналоговые доходы бюджета муниципального образования, всего</t>
  </si>
  <si>
    <t>2.3.1</t>
  </si>
  <si>
    <t>доходы от использования имущества, находящегося в государственной и муниципальной собственности</t>
  </si>
  <si>
    <t xml:space="preserve"> доходы, получаемые в виде арендной платы за земельные участки, а также средства от продажи права на заключение договоров аренды указанных земельных участков</t>
  </si>
  <si>
    <t>средства по результатам аукционов на право заключения договора о комплексном развитии территории</t>
  </si>
  <si>
    <t>2.3.2</t>
  </si>
  <si>
    <t>доходы от продажи материальных и нематериальных активов</t>
  </si>
  <si>
    <t>2.4</t>
  </si>
  <si>
    <r>
      <t xml:space="preserve">Безвозмездные поступления в бюджет муниципального образования, всего                                      </t>
    </r>
    <r>
      <rPr>
        <i/>
        <sz val="11"/>
        <rFont val="Times New Roman"/>
        <family val="2"/>
        <charset val="204"/>
      </rPr>
      <t>(пп 2.4.1+2.4.2+2.4.3+2.4.4)</t>
    </r>
  </si>
  <si>
    <t>2.4.1</t>
  </si>
  <si>
    <t>безвозмездные поступления от других бюджетов бюджетной системы РФ</t>
  </si>
  <si>
    <t>из них субвенции</t>
  </si>
  <si>
    <t>2.4.2</t>
  </si>
  <si>
    <t>прочие безвозмездные поступления</t>
  </si>
  <si>
    <t>2.4.3</t>
  </si>
  <si>
    <t>доходы бюджетов от возврата остатков субсидий, субвенций и иных межбюджетных трансфертов, имеющих целевое назначение, прошлых лет</t>
  </si>
  <si>
    <t>2.4.4</t>
  </si>
  <si>
    <t xml:space="preserve">возврат остатков субсидий, субвенций и иных межбюджетных трансфертов, имеющих целевое назначение, прошлых лет </t>
  </si>
  <si>
    <t>2.5</t>
  </si>
  <si>
    <t>2.6</t>
  </si>
  <si>
    <t>из нее объем задолженности, приостановленной к взысканию</t>
  </si>
  <si>
    <t>2.7</t>
  </si>
  <si>
    <t>Объем поступлений в счет погашения задолженности по налогам в результате проведенных органами местного самоуправления мероприятий</t>
  </si>
  <si>
    <t>2.8</t>
  </si>
  <si>
    <t>из нее передано на взыскание в службу судебных приставов</t>
  </si>
  <si>
    <t>2.9</t>
  </si>
  <si>
    <t>Объем поступлений в счет погашения задолженности по неналоговым платежам в результате проведенных органами местного самоуправления мероприятий</t>
  </si>
  <si>
    <t>2.10</t>
  </si>
  <si>
    <t>2.10.1</t>
  </si>
  <si>
    <t>по налогу на имущество физических лиц</t>
  </si>
  <si>
    <t>2.10.2</t>
  </si>
  <si>
    <t>по земельному налогу</t>
  </si>
  <si>
    <t>Площадь территории муниципального образования</t>
  </si>
  <si>
    <t>тыс.кв.м</t>
  </si>
  <si>
    <t>Среднемесячная номинальная начисленная заработная плата работников организаций муниципального образования</t>
  </si>
  <si>
    <t>Является ли муниципальное образование получателем дотации на выравнивание бюджетной обеспеченности/ на поддержку мер по обеспечению сбалансированности</t>
  </si>
  <si>
    <t>Объем дотации на выравнивание бюджетной обеспеченности/ на поддержку мер по обеспечению сбалансированности</t>
  </si>
  <si>
    <t>АНКЕТА 
к информационному обмену по основным показателям бюджетов муниципальных образований Союза городов Центра и Северо-Запада России за 2024 - 2025 годы</t>
  </si>
  <si>
    <t xml:space="preserve">2024 год </t>
  </si>
  <si>
    <t>2025 год</t>
  </si>
  <si>
    <t>1.8</t>
  </si>
  <si>
    <t>1.9</t>
  </si>
  <si>
    <t>1.10</t>
  </si>
  <si>
    <t>1.11</t>
  </si>
  <si>
    <t>1.12</t>
  </si>
  <si>
    <t>1.13</t>
  </si>
  <si>
    <t>Заполняется в случае, если в пункте 1.13 указывается "да"</t>
  </si>
  <si>
    <t>Исполнено по бюджету</t>
  </si>
  <si>
    <t>за 2024 год, в том числе за счет</t>
  </si>
  <si>
    <t>за 2025 год, в том числе за счет</t>
  </si>
  <si>
    <t>Принят ли на уровне МО нормативный правовой акт о реализации инициативных проектов в соответствии со статьей 26.1 Федерального закона от 06.10.2003 № 131-ФЗ</t>
  </si>
  <si>
    <t xml:space="preserve">Осуществлялась ли реализация инициативных проектов в соответствии со статьей 26.1 Федерального закона от 06.10.2003 № 131-ФЗ </t>
  </si>
  <si>
    <t>3.16</t>
  </si>
  <si>
    <t>Заполняется в случае, если в пункте 3.15 указывается "да"</t>
  </si>
  <si>
    <t>3.</t>
  </si>
  <si>
    <t>2.2.5</t>
  </si>
  <si>
    <t>2.3.3</t>
  </si>
  <si>
    <t>средства самообложения граждан</t>
  </si>
  <si>
    <t>2.3.4</t>
  </si>
  <si>
    <t>инициативные платежи</t>
  </si>
  <si>
    <t xml:space="preserve">Общая сумма задолженности по налогам (без учета пеней и штрафов) в бюджет муниципального образования (по состоянию на 01.01.2025, 01.01.2026)       </t>
  </si>
  <si>
    <t xml:space="preserve">Общая сумма задолженности по неналоговым платежам (без учета пеней и штрафов) в бюджет муниципального образования (по состоянию на 01.01.2025, 01.01.2026) </t>
  </si>
  <si>
    <t>Сумма льгот по местным налогам, предоставленных в соответствии с федеральным законодательством (по данным отчета 5-МН за 2023 год, за 2024 год) , в том числе:</t>
  </si>
  <si>
    <t>2.9.1</t>
  </si>
  <si>
    <t>2.9.2</t>
  </si>
  <si>
    <t>Сумма льгот по местным налогам, предоставленных в соответствии с нормативными правовыми актами представительных органов муниципальных образований (по данным отчета 5-МН за 2023 год, за 2024 год), в том числе:</t>
  </si>
  <si>
    <t>Приняты ли на уровне МО нормативные правовые акты, устанавливающие меры социальной поддержки участников СВО и членов их семей, осуществляемые за счет собственных средств МО</t>
  </si>
  <si>
    <t>туристический налог *</t>
  </si>
  <si>
    <t>* указать, с какого периода введен 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</si>
</sst>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i/>
      <sz val="13"/>
      <color rgb="FFFF0000"/>
      <name val="Times New Roman"/>
      <family val="2"/>
      <charset val="204"/>
    </font>
    <font>
      <sz val="11"/>
      <name val="Times New Roman"/>
      <family val="2"/>
      <charset val="204"/>
    </font>
    <font>
      <b/>
      <sz val="11"/>
      <name val="Times New Roman"/>
      <family val="2"/>
      <charset val="204"/>
    </font>
    <font>
      <i/>
      <sz val="11"/>
      <name val="Times New Roman"/>
      <family val="2"/>
      <charset val="204"/>
    </font>
    <font>
      <sz val="14"/>
      <name val="Times New Roman"/>
      <family val="2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164" fontId="1" fillId="0" borderId="6" xfId="0" applyNumberFormat="1" applyFont="1" applyFill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4" fontId="6" fillId="0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164" fontId="1" fillId="0" borderId="4" xfId="0" applyNumberFormat="1" applyFont="1" applyBorder="1" applyProtection="1">
      <protection locked="0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center"/>
    </xf>
    <xf numFmtId="164" fontId="1" fillId="0" borderId="6" xfId="0" applyNumberFormat="1" applyFont="1" applyFill="1" applyBorder="1"/>
    <xf numFmtId="0" fontId="2" fillId="0" borderId="4" xfId="0" applyFont="1" applyBorder="1" applyAlignment="1">
      <alignment wrapText="1"/>
    </xf>
    <xf numFmtId="164" fontId="1" fillId="0" borderId="19" xfId="0" applyNumberFormat="1" applyFont="1" applyBorder="1" applyProtection="1">
      <protection locked="0"/>
    </xf>
    <xf numFmtId="164" fontId="1" fillId="0" borderId="1" xfId="0" applyNumberFormat="1" applyFont="1" applyFill="1" applyBorder="1"/>
    <xf numFmtId="0" fontId="2" fillId="0" borderId="4" xfId="0" applyFont="1" applyBorder="1" applyAlignment="1">
      <alignment horizontal="center"/>
    </xf>
    <xf numFmtId="164" fontId="1" fillId="0" borderId="9" xfId="0" applyNumberFormat="1" applyFont="1" applyFill="1" applyBorder="1" applyProtection="1">
      <protection locked="0"/>
    </xf>
    <xf numFmtId="164" fontId="1" fillId="0" borderId="6" xfId="0" applyNumberFormat="1" applyFont="1" applyBorder="1" applyAlignment="1" applyProtection="1">
      <protection locked="0"/>
    </xf>
    <xf numFmtId="49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49" fontId="1" fillId="0" borderId="18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164" fontId="1" fillId="0" borderId="19" xfId="0" applyNumberFormat="1" applyFont="1" applyFill="1" applyBorder="1"/>
    <xf numFmtId="164" fontId="1" fillId="0" borderId="1" xfId="0" applyNumberFormat="1" applyFont="1" applyFill="1" applyBorder="1" applyProtection="1">
      <protection locked="0"/>
    </xf>
    <xf numFmtId="0" fontId="1" fillId="0" borderId="7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wrapText="1"/>
    </xf>
    <xf numFmtId="0" fontId="1" fillId="0" borderId="20" xfId="0" applyNumberFormat="1" applyFont="1" applyFill="1" applyBorder="1" applyAlignment="1">
      <alignment wrapText="1"/>
    </xf>
    <xf numFmtId="0" fontId="1" fillId="0" borderId="12" xfId="0" applyNumberFormat="1" applyFont="1" applyFill="1" applyBorder="1" applyAlignment="1">
      <alignment wrapText="1"/>
    </xf>
    <xf numFmtId="0" fontId="1" fillId="0" borderId="16" xfId="0" applyNumberFormat="1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3" fillId="0" borderId="0" xfId="0" applyFont="1" applyBorder="1" applyAlignment="1"/>
    <xf numFmtId="0" fontId="8" fillId="0" borderId="0" xfId="1" applyFont="1"/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wrapText="1"/>
    </xf>
    <xf numFmtId="0" fontId="13" fillId="0" borderId="0" xfId="1" applyFont="1"/>
    <xf numFmtId="0" fontId="14" fillId="0" borderId="0" xfId="1" applyFont="1"/>
    <xf numFmtId="0" fontId="8" fillId="0" borderId="0" xfId="1" applyFont="1" applyFill="1" applyAlignment="1">
      <alignment vertical="center"/>
    </xf>
    <xf numFmtId="0" fontId="15" fillId="0" borderId="0" xfId="1" applyFont="1" applyAlignment="1">
      <alignment horizontal="center"/>
    </xf>
    <xf numFmtId="0" fontId="8" fillId="0" borderId="0" xfId="1" applyFont="1" applyFill="1" applyAlignment="1"/>
    <xf numFmtId="0" fontId="8" fillId="0" borderId="0" xfId="1" applyFont="1" applyAlignment="1">
      <alignment wrapText="1"/>
    </xf>
    <xf numFmtId="0" fontId="15" fillId="0" borderId="0" xfId="1" applyFont="1" applyAlignment="1">
      <alignment wrapText="1"/>
    </xf>
    <xf numFmtId="0" fontId="8" fillId="0" borderId="0" xfId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8" fillId="0" borderId="1" xfId="1" applyFont="1" applyBorder="1"/>
    <xf numFmtId="164" fontId="6" fillId="0" borderId="1" xfId="0" applyNumberFormat="1" applyFont="1" applyFill="1" applyBorder="1" applyAlignment="1" applyProtection="1">
      <alignment horizontal="center"/>
      <protection locked="0"/>
    </xf>
    <xf numFmtId="49" fontId="10" fillId="0" borderId="1" xfId="1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0" fontId="16" fillId="0" borderId="0" xfId="0" applyFont="1"/>
    <xf numFmtId="49" fontId="11" fillId="0" borderId="1" xfId="1" applyNumberFormat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1" fillId="3" borderId="19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center" vertical="center" wrapText="1"/>
    </xf>
    <xf numFmtId="49" fontId="12" fillId="4" borderId="1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1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9" fillId="0" borderId="2" xfId="1" applyNumberFormat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164" fontId="6" fillId="0" borderId="13" xfId="0" applyNumberFormat="1" applyFont="1" applyFill="1" applyBorder="1" applyAlignment="1" applyProtection="1">
      <alignment horizontal="center"/>
      <protection locked="0"/>
    </xf>
    <xf numFmtId="164" fontId="6" fillId="0" borderId="14" xfId="0" applyNumberFormat="1" applyFont="1" applyFill="1" applyBorder="1" applyAlignment="1" applyProtection="1">
      <alignment horizontal="center"/>
      <protection locked="0"/>
    </xf>
    <xf numFmtId="164" fontId="6" fillId="0" borderId="15" xfId="0" applyNumberFormat="1" applyFont="1" applyFill="1" applyBorder="1" applyAlignment="1" applyProtection="1">
      <alignment horizontal="center"/>
      <protection locked="0"/>
    </xf>
    <xf numFmtId="0" fontId="15" fillId="0" borderId="3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Normal="100" zoomScaleSheetLayoutView="100" workbookViewId="0">
      <selection activeCell="F23" sqref="F23"/>
    </sheetView>
  </sheetViews>
  <sheetFormatPr defaultColWidth="9.140625" defaultRowHeight="15" x14ac:dyDescent="0.25"/>
  <cols>
    <col min="1" max="1" width="4.42578125" style="1" customWidth="1"/>
    <col min="2" max="2" width="38.5703125" style="1" customWidth="1"/>
    <col min="3" max="3" width="13.5703125" style="1" customWidth="1"/>
    <col min="4" max="4" width="11.5703125" style="1" customWidth="1"/>
    <col min="5" max="5" width="14.140625" style="1" customWidth="1"/>
    <col min="6" max="6" width="45.85546875" style="1" customWidth="1"/>
    <col min="7" max="7" width="18.42578125" style="1" customWidth="1"/>
    <col min="8" max="16384" width="9.140625" style="1"/>
  </cols>
  <sheetData>
    <row r="1" spans="1:6" ht="54" customHeight="1" x14ac:dyDescent="0.3">
      <c r="B1" s="99" t="s">
        <v>121</v>
      </c>
      <c r="C1" s="99"/>
      <c r="D1" s="99"/>
      <c r="E1" s="99"/>
      <c r="F1" s="99"/>
    </row>
    <row r="2" spans="1:6" ht="19.5" customHeight="1" x14ac:dyDescent="0.35">
      <c r="B2" s="98"/>
      <c r="C2" s="98"/>
      <c r="D2" s="98"/>
      <c r="E2" s="98"/>
    </row>
    <row r="3" spans="1:6" ht="14.25" customHeight="1" x14ac:dyDescent="0.25">
      <c r="B3" s="97" t="s">
        <v>16</v>
      </c>
      <c r="C3" s="97"/>
      <c r="D3" s="97"/>
      <c r="E3" s="97"/>
    </row>
    <row r="4" spans="1:6" ht="18.75" customHeight="1" x14ac:dyDescent="0.3">
      <c r="B4" s="102" t="s">
        <v>15</v>
      </c>
      <c r="C4" s="102"/>
      <c r="D4" s="102"/>
      <c r="E4" s="102"/>
    </row>
    <row r="6" spans="1:6" ht="15" customHeight="1" x14ac:dyDescent="0.25">
      <c r="A6" s="100" t="s">
        <v>17</v>
      </c>
      <c r="B6" s="100" t="s">
        <v>1</v>
      </c>
      <c r="C6" s="100" t="s">
        <v>2</v>
      </c>
      <c r="D6" s="103" t="s">
        <v>7</v>
      </c>
      <c r="E6" s="103"/>
      <c r="F6" s="100" t="s">
        <v>18</v>
      </c>
    </row>
    <row r="7" spans="1:6" ht="27.75" customHeight="1" thickBot="1" x14ac:dyDescent="0.3">
      <c r="A7" s="101"/>
      <c r="B7" s="101"/>
      <c r="C7" s="101"/>
      <c r="D7" s="6" t="s">
        <v>122</v>
      </c>
      <c r="E7" s="6" t="s">
        <v>123</v>
      </c>
      <c r="F7" s="101"/>
    </row>
    <row r="8" spans="1:6" ht="37.5" customHeight="1" x14ac:dyDescent="0.25">
      <c r="A8" s="13" t="s">
        <v>24</v>
      </c>
      <c r="B8" s="7" t="s">
        <v>4</v>
      </c>
      <c r="C8" s="8" t="s">
        <v>3</v>
      </c>
      <c r="D8" s="15"/>
      <c r="E8" s="15"/>
      <c r="F8" s="39" t="str">
        <f>IF(OR(D8&gt;800,E8&gt;800),"ОШИБКА: единицы измерения - тыс.чел"," ")</f>
        <v xml:space="preserve"> </v>
      </c>
    </row>
    <row r="9" spans="1:6" s="46" customFormat="1" ht="30" x14ac:dyDescent="0.3">
      <c r="A9" s="75" t="s">
        <v>26</v>
      </c>
      <c r="B9" s="49" t="s">
        <v>116</v>
      </c>
      <c r="C9" s="50" t="s">
        <v>117</v>
      </c>
      <c r="D9" s="55"/>
      <c r="E9" s="55"/>
      <c r="F9" s="73"/>
    </row>
    <row r="10" spans="1:6" ht="60.75" thickBot="1" x14ac:dyDescent="0.3">
      <c r="A10" s="34" t="s">
        <v>28</v>
      </c>
      <c r="B10" s="44" t="s">
        <v>118</v>
      </c>
      <c r="C10" s="10" t="s">
        <v>0</v>
      </c>
      <c r="D10" s="27"/>
      <c r="E10" s="27"/>
      <c r="F10" s="40"/>
    </row>
    <row r="11" spans="1:6" ht="19.5" customHeight="1" x14ac:dyDescent="0.25">
      <c r="A11" s="32" t="s">
        <v>30</v>
      </c>
      <c r="B11" s="20" t="s">
        <v>8</v>
      </c>
      <c r="C11" s="21" t="s">
        <v>0</v>
      </c>
      <c r="D11" s="37">
        <f>D13+D14</f>
        <v>0</v>
      </c>
      <c r="E11" s="37">
        <f t="shared" ref="E11" si="0">E13+E14</f>
        <v>0</v>
      </c>
      <c r="F11" s="41" t="str">
        <f>IF(((D8-TRUNC(D8,1))+(E8-TRUNC(E8,1))+(D10-TRUNC(D10,1))+(E10-TRUNC(E10,1))+(D13-TRUNC(D13,1))+(E13-TRUNC(E13,1))+(D14-TRUNC(D14,1))+(E14-TRUNC(E14,1))+(D9-TRUNC(D9,1))+(E9-TRUNC(E9,1)))&gt;0,"ОШИБКА: в строках 1.1-1.6 точность должна быть - один знак после запятой","")</f>
        <v/>
      </c>
    </row>
    <row r="12" spans="1:6" ht="15.75" customHeight="1" x14ac:dyDescent="0.25">
      <c r="A12" s="33"/>
      <c r="B12" s="3" t="s">
        <v>10</v>
      </c>
      <c r="C12" s="5"/>
      <c r="D12" s="25"/>
      <c r="E12" s="25"/>
      <c r="F12" s="42" t="str">
        <f>IF(OR(D11&gt;30000000,E11&gt;30000000),"ОШИБКА: в строках 1.3,1.4 единица измерения - тыс.руб","")</f>
        <v/>
      </c>
    </row>
    <row r="13" spans="1:6" ht="16.5" customHeight="1" x14ac:dyDescent="0.25">
      <c r="A13" s="33" t="s">
        <v>31</v>
      </c>
      <c r="B13" s="2" t="s">
        <v>11</v>
      </c>
      <c r="C13" s="5" t="s">
        <v>0</v>
      </c>
      <c r="D13" s="38"/>
      <c r="E13" s="38"/>
      <c r="F13" s="42"/>
    </row>
    <row r="14" spans="1:6" ht="15.75" customHeight="1" thickBot="1" x14ac:dyDescent="0.3">
      <c r="A14" s="34" t="s">
        <v>32</v>
      </c>
      <c r="B14" s="9" t="s">
        <v>12</v>
      </c>
      <c r="C14" s="10" t="s">
        <v>0</v>
      </c>
      <c r="D14" s="27"/>
      <c r="E14" s="27"/>
      <c r="F14" s="40"/>
    </row>
    <row r="15" spans="1:6" ht="24" customHeight="1" thickBot="1" x14ac:dyDescent="0.3">
      <c r="A15" s="35" t="s">
        <v>33</v>
      </c>
      <c r="B15" s="7" t="s">
        <v>5</v>
      </c>
      <c r="C15" s="8" t="s">
        <v>0</v>
      </c>
      <c r="D15" s="22"/>
      <c r="E15" s="22"/>
      <c r="F15" s="39" t="str">
        <f>IF(((D15-TRUNC(D15,1))+(E15-TRUNC(E15,1)))&gt;0,"ОШИБКА: в строке 1.7 точность должна быть - один знак после запятой","")</f>
        <v/>
      </c>
    </row>
    <row r="16" spans="1:6" ht="39" customHeight="1" x14ac:dyDescent="0.25">
      <c r="A16" s="35" t="s">
        <v>124</v>
      </c>
      <c r="B16" s="7" t="s">
        <v>6</v>
      </c>
      <c r="C16" s="8" t="s">
        <v>0</v>
      </c>
      <c r="D16" s="22">
        <f>D11-D15</f>
        <v>0</v>
      </c>
      <c r="E16" s="22">
        <f t="shared" ref="E16" si="1">E11-E15</f>
        <v>0</v>
      </c>
      <c r="F16" s="39"/>
    </row>
    <row r="17" spans="1:6" ht="41.25" customHeight="1" x14ac:dyDescent="0.25">
      <c r="A17" s="32" t="s">
        <v>125</v>
      </c>
      <c r="B17" s="20" t="s">
        <v>9</v>
      </c>
      <c r="C17" s="21" t="s">
        <v>0</v>
      </c>
      <c r="D17" s="24"/>
      <c r="E17" s="24"/>
      <c r="F17" s="41" t="str">
        <f>IF(OR(D17&lt;(D19+D20+D21),E17&lt;(E19+E20+E21)),"ОШИБКА: строка 1.9 не может быть меньше суммы строк 1.10-1.12","")</f>
        <v/>
      </c>
    </row>
    <row r="18" spans="1:6" ht="19.5" customHeight="1" x14ac:dyDescent="0.25">
      <c r="A18" s="33"/>
      <c r="B18" s="3" t="s">
        <v>10</v>
      </c>
      <c r="C18" s="18"/>
      <c r="D18" s="16"/>
      <c r="E18" s="16"/>
      <c r="F18" s="42" t="str">
        <f>IF(((D17-TRUNC(D17,1))+(E17-TRUNC(E17,1))+(D19-TRUNC(D19,1))+(E19-TRUNC(E19,1))+(D20-TRUNC(D20,1))+(E20-TRUNC(E20,1)))&gt;0,"ОШИБКА: в строках 1.9-1.11 точность должна быть - один знак после запятой","")</f>
        <v/>
      </c>
    </row>
    <row r="19" spans="1:6" ht="44.25" customHeight="1" x14ac:dyDescent="0.25">
      <c r="A19" s="33" t="s">
        <v>126</v>
      </c>
      <c r="B19" s="3" t="s">
        <v>19</v>
      </c>
      <c r="C19" s="4" t="s">
        <v>0</v>
      </c>
      <c r="D19" s="16"/>
      <c r="E19" s="16"/>
      <c r="F19" s="42"/>
    </row>
    <row r="20" spans="1:6" ht="43.5" customHeight="1" x14ac:dyDescent="0.25">
      <c r="A20" s="33" t="s">
        <v>127</v>
      </c>
      <c r="B20" s="3" t="s">
        <v>20</v>
      </c>
      <c r="C20" s="4" t="s">
        <v>0</v>
      </c>
      <c r="D20" s="16"/>
      <c r="E20" s="16"/>
      <c r="F20" s="42"/>
    </row>
    <row r="21" spans="1:6" ht="43.5" customHeight="1" thickBot="1" x14ac:dyDescent="0.3">
      <c r="A21" s="36" t="s">
        <v>128</v>
      </c>
      <c r="B21" s="23" t="s">
        <v>46</v>
      </c>
      <c r="C21" s="26" t="s">
        <v>0</v>
      </c>
      <c r="D21" s="19"/>
      <c r="E21" s="19"/>
      <c r="F21" s="43" t="str">
        <f>IF(((D21-TRUNC(D21,1))+(E21-TRUNC(E21,1)))&gt;0,"ОШИБКА: в строке 1.12 точность должна быть - один знак после запятой","")</f>
        <v/>
      </c>
    </row>
    <row r="22" spans="1:6" ht="75" x14ac:dyDescent="0.25">
      <c r="A22" s="35" t="s">
        <v>129</v>
      </c>
      <c r="B22" s="7" t="s">
        <v>119</v>
      </c>
      <c r="C22" s="8" t="s">
        <v>60</v>
      </c>
      <c r="D22" s="28"/>
      <c r="E22" s="28"/>
      <c r="F22" s="39"/>
    </row>
    <row r="23" spans="1:6" ht="60" x14ac:dyDescent="0.25">
      <c r="A23" s="33" t="s">
        <v>36</v>
      </c>
      <c r="B23" s="2" t="s">
        <v>120</v>
      </c>
      <c r="C23" s="70" t="s">
        <v>0</v>
      </c>
      <c r="D23" s="71"/>
      <c r="E23" s="71"/>
      <c r="F23" s="42" t="s">
        <v>130</v>
      </c>
    </row>
  </sheetData>
  <mergeCells count="9">
    <mergeCell ref="B3:E3"/>
    <mergeCell ref="B2:E2"/>
    <mergeCell ref="B1:F1"/>
    <mergeCell ref="F6:F7"/>
    <mergeCell ref="A6:A7"/>
    <mergeCell ref="B4:E4"/>
    <mergeCell ref="B6:B7"/>
    <mergeCell ref="C6:C7"/>
    <mergeCell ref="D6:E6"/>
  </mergeCells>
  <pageMargins left="0.39370078740157483" right="0.39370078740157483" top="0.42" bottom="0.35" header="0.31496062992125984" footer="0.31496062992125984"/>
  <pageSetup paperSize="9" scale="74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34" zoomScaleNormal="100" workbookViewId="0">
      <selection activeCell="B50" sqref="B50"/>
    </sheetView>
  </sheetViews>
  <sheetFormatPr defaultColWidth="9.140625" defaultRowHeight="18.75" x14ac:dyDescent="0.3"/>
  <cols>
    <col min="1" max="1" width="9" style="69" customWidth="1"/>
    <col min="2" max="2" width="79.42578125" style="46" customWidth="1"/>
    <col min="3" max="3" width="11.5703125" style="64" customWidth="1"/>
    <col min="4" max="4" width="8.85546875" style="46" customWidth="1"/>
    <col min="5" max="5" width="9.7109375" style="46" customWidth="1"/>
    <col min="6" max="16384" width="9.140625" style="46"/>
  </cols>
  <sheetData>
    <row r="1" spans="1:6" ht="17.25" customHeight="1" x14ac:dyDescent="0.3">
      <c r="A1" s="104" t="s">
        <v>65</v>
      </c>
      <c r="B1" s="104"/>
      <c r="C1" s="104"/>
      <c r="D1" s="104"/>
      <c r="E1" s="45"/>
      <c r="F1" s="45"/>
    </row>
    <row r="2" spans="1:6" ht="7.5" hidden="1" customHeight="1" x14ac:dyDescent="0.3">
      <c r="A2" s="105"/>
      <c r="B2" s="105"/>
      <c r="C2" s="105"/>
      <c r="D2" s="105"/>
      <c r="E2" s="105"/>
    </row>
    <row r="3" spans="1:6" ht="27" customHeight="1" x14ac:dyDescent="0.3">
      <c r="A3" s="106" t="s">
        <v>17</v>
      </c>
      <c r="B3" s="107" t="s">
        <v>1</v>
      </c>
      <c r="C3" s="108" t="s">
        <v>66</v>
      </c>
      <c r="D3" s="109" t="s">
        <v>67</v>
      </c>
      <c r="E3" s="110"/>
    </row>
    <row r="4" spans="1:6" s="48" customFormat="1" ht="21.75" customHeight="1" x14ac:dyDescent="0.3">
      <c r="A4" s="106"/>
      <c r="B4" s="107"/>
      <c r="C4" s="108"/>
      <c r="D4" s="47" t="s">
        <v>59</v>
      </c>
      <c r="E4" s="47" t="s">
        <v>123</v>
      </c>
    </row>
    <row r="5" spans="1:6" s="48" customFormat="1" ht="21.75" customHeight="1" x14ac:dyDescent="0.3">
      <c r="A5" s="81" t="s">
        <v>68</v>
      </c>
      <c r="B5" s="82" t="s">
        <v>69</v>
      </c>
      <c r="C5" s="83"/>
      <c r="D5" s="84"/>
      <c r="E5" s="84"/>
    </row>
    <row r="6" spans="1:6" x14ac:dyDescent="0.3">
      <c r="A6" s="85" t="s">
        <v>70</v>
      </c>
      <c r="B6" s="49" t="s">
        <v>71</v>
      </c>
      <c r="C6" s="50" t="s">
        <v>0</v>
      </c>
      <c r="D6" s="51">
        <f>D7+D15+D24</f>
        <v>0</v>
      </c>
      <c r="E6" s="51">
        <f>E7+E15+E24</f>
        <v>0</v>
      </c>
    </row>
    <row r="7" spans="1:6" x14ac:dyDescent="0.3">
      <c r="A7" s="85" t="s">
        <v>72</v>
      </c>
      <c r="B7" s="49" t="s">
        <v>73</v>
      </c>
      <c r="C7" s="50" t="s">
        <v>0</v>
      </c>
      <c r="D7" s="52"/>
      <c r="E7" s="52"/>
    </row>
    <row r="8" spans="1:6" ht="13.5" customHeight="1" x14ac:dyDescent="0.3">
      <c r="A8" s="85"/>
      <c r="B8" s="53" t="s">
        <v>14</v>
      </c>
      <c r="C8" s="50"/>
      <c r="D8" s="52"/>
      <c r="E8" s="52"/>
    </row>
    <row r="9" spans="1:6" ht="21.75" customHeight="1" x14ac:dyDescent="0.3">
      <c r="A9" s="86" t="s">
        <v>74</v>
      </c>
      <c r="B9" s="53" t="s">
        <v>75</v>
      </c>
      <c r="C9" s="54" t="s">
        <v>0</v>
      </c>
      <c r="D9" s="52"/>
      <c r="E9" s="52"/>
    </row>
    <row r="10" spans="1:6" x14ac:dyDescent="0.3">
      <c r="A10" s="86" t="s">
        <v>76</v>
      </c>
      <c r="B10" s="53" t="s">
        <v>77</v>
      </c>
      <c r="C10" s="54" t="s">
        <v>0</v>
      </c>
      <c r="D10" s="55"/>
      <c r="E10" s="55"/>
    </row>
    <row r="11" spans="1:6" ht="30" customHeight="1" x14ac:dyDescent="0.3">
      <c r="A11" s="86"/>
      <c r="B11" s="53" t="s">
        <v>78</v>
      </c>
      <c r="C11" s="54" t="s">
        <v>0</v>
      </c>
      <c r="D11" s="55"/>
      <c r="E11" s="55"/>
    </row>
    <row r="12" spans="1:6" x14ac:dyDescent="0.3">
      <c r="A12" s="86" t="s">
        <v>79</v>
      </c>
      <c r="B12" s="53" t="s">
        <v>80</v>
      </c>
      <c r="C12" s="54" t="s">
        <v>0</v>
      </c>
      <c r="D12" s="55"/>
      <c r="E12" s="55"/>
    </row>
    <row r="13" spans="1:6" x14ac:dyDescent="0.3">
      <c r="A13" s="86" t="s">
        <v>81</v>
      </c>
      <c r="B13" s="53" t="s">
        <v>82</v>
      </c>
      <c r="C13" s="54" t="s">
        <v>0</v>
      </c>
      <c r="D13" s="55"/>
      <c r="E13" s="55"/>
    </row>
    <row r="14" spans="1:6" x14ac:dyDescent="0.3">
      <c r="A14" s="87" t="s">
        <v>139</v>
      </c>
      <c r="B14" s="88" t="s">
        <v>151</v>
      </c>
      <c r="C14" s="89" t="s">
        <v>0</v>
      </c>
      <c r="D14" s="90"/>
      <c r="E14" s="90"/>
    </row>
    <row r="15" spans="1:6" x14ac:dyDescent="0.3">
      <c r="A15" s="85" t="s">
        <v>83</v>
      </c>
      <c r="B15" s="49" t="s">
        <v>84</v>
      </c>
      <c r="C15" s="50" t="s">
        <v>0</v>
      </c>
      <c r="D15" s="52"/>
      <c r="E15" s="52"/>
    </row>
    <row r="16" spans="1:6" ht="12.75" customHeight="1" x14ac:dyDescent="0.3">
      <c r="A16" s="85"/>
      <c r="B16" s="56" t="s">
        <v>14</v>
      </c>
      <c r="C16" s="50"/>
      <c r="D16" s="52"/>
      <c r="E16" s="52"/>
    </row>
    <row r="17" spans="1:5" ht="37.5" customHeight="1" x14ac:dyDescent="0.3">
      <c r="A17" s="86" t="s">
        <v>85</v>
      </c>
      <c r="B17" s="57" t="s">
        <v>86</v>
      </c>
      <c r="C17" s="54" t="s">
        <v>0</v>
      </c>
      <c r="D17" s="55"/>
      <c r="E17" s="55"/>
    </row>
    <row r="18" spans="1:5" ht="13.5" customHeight="1" x14ac:dyDescent="0.3">
      <c r="A18" s="86"/>
      <c r="B18" s="57" t="s">
        <v>14</v>
      </c>
      <c r="C18" s="54"/>
      <c r="D18" s="55"/>
      <c r="E18" s="55"/>
    </row>
    <row r="19" spans="1:5" ht="42" customHeight="1" x14ac:dyDescent="0.3">
      <c r="A19" s="86"/>
      <c r="B19" s="53" t="s">
        <v>87</v>
      </c>
      <c r="C19" s="54" t="s">
        <v>0</v>
      </c>
      <c r="D19" s="55"/>
      <c r="E19" s="55"/>
    </row>
    <row r="20" spans="1:5" ht="30.75" customHeight="1" x14ac:dyDescent="0.3">
      <c r="A20" s="85"/>
      <c r="B20" s="53" t="s">
        <v>88</v>
      </c>
      <c r="C20" s="54" t="s">
        <v>0</v>
      </c>
      <c r="D20" s="55"/>
      <c r="E20" s="55"/>
    </row>
    <row r="21" spans="1:5" ht="21" customHeight="1" x14ac:dyDescent="0.3">
      <c r="A21" s="86" t="s">
        <v>89</v>
      </c>
      <c r="B21" s="57" t="s">
        <v>90</v>
      </c>
      <c r="C21" s="54" t="s">
        <v>0</v>
      </c>
      <c r="D21" s="55"/>
      <c r="E21" s="55"/>
    </row>
    <row r="22" spans="1:5" ht="21" customHeight="1" x14ac:dyDescent="0.3">
      <c r="A22" s="87" t="s">
        <v>140</v>
      </c>
      <c r="B22" s="91" t="s">
        <v>141</v>
      </c>
      <c r="C22" s="89" t="s">
        <v>0</v>
      </c>
      <c r="D22" s="90"/>
      <c r="E22" s="90"/>
    </row>
    <row r="23" spans="1:5" ht="21" customHeight="1" x14ac:dyDescent="0.3">
      <c r="A23" s="87" t="s">
        <v>142</v>
      </c>
      <c r="B23" s="91" t="s">
        <v>143</v>
      </c>
      <c r="C23" s="89" t="s">
        <v>0</v>
      </c>
      <c r="D23" s="90"/>
      <c r="E23" s="90"/>
    </row>
    <row r="24" spans="1:5" ht="30" x14ac:dyDescent="0.3">
      <c r="A24" s="85" t="s">
        <v>91</v>
      </c>
      <c r="B24" s="58" t="s">
        <v>92</v>
      </c>
      <c r="C24" s="50" t="s">
        <v>0</v>
      </c>
      <c r="D24" s="51">
        <f>D26+D28+D29+D30</f>
        <v>0</v>
      </c>
      <c r="E24" s="51">
        <f>E26+E28+E29+E30</f>
        <v>0</v>
      </c>
    </row>
    <row r="25" spans="1:5" ht="14.25" customHeight="1" x14ac:dyDescent="0.3">
      <c r="A25" s="85"/>
      <c r="B25" s="59" t="s">
        <v>10</v>
      </c>
      <c r="C25" s="50"/>
      <c r="D25" s="52"/>
      <c r="E25" s="52"/>
    </row>
    <row r="26" spans="1:5" ht="15.75" customHeight="1" x14ac:dyDescent="0.3">
      <c r="A26" s="86" t="s">
        <v>93</v>
      </c>
      <c r="B26" s="53" t="s">
        <v>94</v>
      </c>
      <c r="C26" s="54" t="s">
        <v>0</v>
      </c>
      <c r="D26" s="52"/>
      <c r="E26" s="52"/>
    </row>
    <row r="27" spans="1:5" ht="15.75" customHeight="1" x14ac:dyDescent="0.3">
      <c r="A27" s="86"/>
      <c r="B27" s="56" t="s">
        <v>95</v>
      </c>
      <c r="C27" s="54" t="s">
        <v>0</v>
      </c>
      <c r="D27" s="52"/>
      <c r="E27" s="52"/>
    </row>
    <row r="28" spans="1:5" ht="18.75" customHeight="1" x14ac:dyDescent="0.3">
      <c r="A28" s="86" t="s">
        <v>96</v>
      </c>
      <c r="B28" s="53" t="s">
        <v>97</v>
      </c>
      <c r="C28" s="54" t="s">
        <v>0</v>
      </c>
      <c r="D28" s="55"/>
      <c r="E28" s="55"/>
    </row>
    <row r="29" spans="1:5" ht="28.5" customHeight="1" x14ac:dyDescent="0.3">
      <c r="A29" s="86" t="s">
        <v>98</v>
      </c>
      <c r="B29" s="53" t="s">
        <v>99</v>
      </c>
      <c r="C29" s="54" t="s">
        <v>0</v>
      </c>
      <c r="D29" s="55"/>
      <c r="E29" s="55"/>
    </row>
    <row r="30" spans="1:5" ht="30.75" customHeight="1" x14ac:dyDescent="0.3">
      <c r="A30" s="86" t="s">
        <v>100</v>
      </c>
      <c r="B30" s="53" t="s">
        <v>101</v>
      </c>
      <c r="C30" s="54" t="s">
        <v>0</v>
      </c>
      <c r="D30" s="55"/>
      <c r="E30" s="55"/>
    </row>
    <row r="31" spans="1:5" ht="32.25" customHeight="1" x14ac:dyDescent="0.3">
      <c r="A31" s="85" t="s">
        <v>102</v>
      </c>
      <c r="B31" s="60" t="s">
        <v>144</v>
      </c>
      <c r="C31" s="50" t="s">
        <v>0</v>
      </c>
      <c r="D31" s="52"/>
      <c r="E31" s="52"/>
    </row>
    <row r="32" spans="1:5" ht="21" customHeight="1" x14ac:dyDescent="0.3">
      <c r="A32" s="86"/>
      <c r="B32" s="53" t="s">
        <v>104</v>
      </c>
      <c r="C32" s="54" t="s">
        <v>0</v>
      </c>
      <c r="D32" s="55"/>
      <c r="E32" s="55"/>
    </row>
    <row r="33" spans="1:5" ht="33.75" customHeight="1" x14ac:dyDescent="0.3">
      <c r="A33" s="85" t="s">
        <v>103</v>
      </c>
      <c r="B33" s="60" t="s">
        <v>106</v>
      </c>
      <c r="C33" s="50" t="s">
        <v>0</v>
      </c>
      <c r="D33" s="52"/>
      <c r="E33" s="52"/>
    </row>
    <row r="34" spans="1:5" s="61" customFormat="1" ht="34.5" customHeight="1" x14ac:dyDescent="0.3">
      <c r="A34" s="85" t="s">
        <v>105</v>
      </c>
      <c r="B34" s="60" t="s">
        <v>145</v>
      </c>
      <c r="C34" s="50" t="s">
        <v>0</v>
      </c>
      <c r="D34" s="52"/>
      <c r="E34" s="52"/>
    </row>
    <row r="35" spans="1:5" x14ac:dyDescent="0.3">
      <c r="A35" s="86"/>
      <c r="B35" s="53" t="s">
        <v>108</v>
      </c>
      <c r="C35" s="54" t="s">
        <v>0</v>
      </c>
      <c r="D35" s="55"/>
      <c r="E35" s="55"/>
    </row>
    <row r="36" spans="1:5" ht="33.75" customHeight="1" x14ac:dyDescent="0.3">
      <c r="A36" s="85" t="s">
        <v>107</v>
      </c>
      <c r="B36" s="49" t="s">
        <v>110</v>
      </c>
      <c r="C36" s="50" t="s">
        <v>0</v>
      </c>
      <c r="D36" s="52"/>
      <c r="E36" s="52"/>
    </row>
    <row r="37" spans="1:5" ht="34.5" customHeight="1" x14ac:dyDescent="0.3">
      <c r="A37" s="85" t="s">
        <v>109</v>
      </c>
      <c r="B37" s="49" t="s">
        <v>146</v>
      </c>
      <c r="C37" s="50" t="s">
        <v>0</v>
      </c>
      <c r="D37" s="51">
        <f>D38+D39</f>
        <v>0</v>
      </c>
      <c r="E37" s="51">
        <f>E38+E39</f>
        <v>0</v>
      </c>
    </row>
    <row r="38" spans="1:5" s="62" customFormat="1" ht="18" customHeight="1" x14ac:dyDescent="0.3">
      <c r="A38" s="86" t="s">
        <v>147</v>
      </c>
      <c r="B38" s="53" t="s">
        <v>113</v>
      </c>
      <c r="C38" s="54" t="s">
        <v>0</v>
      </c>
      <c r="D38" s="55"/>
      <c r="E38" s="55"/>
    </row>
    <row r="39" spans="1:5" s="62" customFormat="1" x14ac:dyDescent="0.3">
      <c r="A39" s="86" t="s">
        <v>148</v>
      </c>
      <c r="B39" s="53" t="s">
        <v>115</v>
      </c>
      <c r="C39" s="54" t="s">
        <v>0</v>
      </c>
      <c r="D39" s="55"/>
      <c r="E39" s="55"/>
    </row>
    <row r="40" spans="1:5" s="62" customFormat="1" ht="45" x14ac:dyDescent="0.3">
      <c r="A40" s="92" t="s">
        <v>111</v>
      </c>
      <c r="B40" s="49" t="s">
        <v>149</v>
      </c>
      <c r="C40" s="50" t="s">
        <v>0</v>
      </c>
      <c r="D40" s="51">
        <f>D41+D42</f>
        <v>0</v>
      </c>
      <c r="E40" s="51">
        <f>E41+E42</f>
        <v>0</v>
      </c>
    </row>
    <row r="41" spans="1:5" s="62" customFormat="1" x14ac:dyDescent="0.3">
      <c r="A41" s="86" t="s">
        <v>112</v>
      </c>
      <c r="B41" s="53" t="s">
        <v>113</v>
      </c>
      <c r="C41" s="54" t="s">
        <v>0</v>
      </c>
      <c r="D41" s="55"/>
      <c r="E41" s="55"/>
    </row>
    <row r="42" spans="1:5" s="62" customFormat="1" x14ac:dyDescent="0.3">
      <c r="A42" s="86" t="s">
        <v>114</v>
      </c>
      <c r="B42" s="53" t="s">
        <v>115</v>
      </c>
      <c r="C42" s="54" t="s">
        <v>0</v>
      </c>
      <c r="D42" s="55"/>
      <c r="E42" s="55"/>
    </row>
    <row r="43" spans="1:5" x14ac:dyDescent="0.3">
      <c r="A43" s="119" t="s">
        <v>152</v>
      </c>
      <c r="B43" s="119"/>
      <c r="C43" s="119"/>
      <c r="D43" s="119"/>
      <c r="E43" s="119"/>
    </row>
    <row r="44" spans="1:5" x14ac:dyDescent="0.3">
      <c r="A44" s="63"/>
    </row>
    <row r="45" spans="1:5" x14ac:dyDescent="0.3">
      <c r="A45" s="63"/>
    </row>
    <row r="46" spans="1:5" x14ac:dyDescent="0.3">
      <c r="A46" s="65"/>
      <c r="B46" s="66"/>
      <c r="C46" s="67"/>
      <c r="D46" s="66"/>
    </row>
    <row r="47" spans="1:5" x14ac:dyDescent="0.3">
      <c r="A47" s="68"/>
      <c r="B47" s="66"/>
    </row>
  </sheetData>
  <mergeCells count="7">
    <mergeCell ref="A43:E43"/>
    <mergeCell ref="A1:D1"/>
    <mergeCell ref="A2:E2"/>
    <mergeCell ref="A3:A4"/>
    <mergeCell ref="B3:B4"/>
    <mergeCell ref="C3:C4"/>
    <mergeCell ref="D3:E3"/>
  </mergeCells>
  <pageMargins left="0.44" right="0.15748031496062992" top="0.35433070866141736" bottom="0.15748031496062992" header="0.15748031496062992" footer="0.15748031496062992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opLeftCell="A19" workbookViewId="0">
      <selection activeCell="B20" sqref="B20:B21"/>
    </sheetView>
  </sheetViews>
  <sheetFormatPr defaultRowHeight="15" x14ac:dyDescent="0.25"/>
  <cols>
    <col min="1" max="1" width="4.42578125" customWidth="1"/>
    <col min="2" max="2" width="54.28515625" customWidth="1"/>
    <col min="3" max="3" width="10.42578125" customWidth="1"/>
    <col min="4" max="4" width="16.42578125" customWidth="1"/>
    <col min="5" max="5" width="15.7109375" customWidth="1"/>
    <col min="6" max="6" width="16.7109375" customWidth="1"/>
    <col min="7" max="7" width="18" customWidth="1"/>
    <col min="8" max="8" width="36.28515625" style="96" customWidth="1"/>
    <col min="9" max="9" width="25.5703125" customWidth="1"/>
  </cols>
  <sheetData>
    <row r="1" spans="1:8" ht="18.75" x14ac:dyDescent="0.3">
      <c r="B1" s="111" t="s">
        <v>37</v>
      </c>
      <c r="C1" s="111"/>
      <c r="D1" s="111"/>
      <c r="E1" s="111"/>
      <c r="F1" s="111"/>
      <c r="G1" s="111"/>
      <c r="H1" s="111"/>
    </row>
    <row r="2" spans="1:8" ht="15" customHeight="1" x14ac:dyDescent="0.25">
      <c r="A2" s="100" t="s">
        <v>17</v>
      </c>
      <c r="B2" s="100" t="s">
        <v>1</v>
      </c>
      <c r="C2" s="100" t="s">
        <v>2</v>
      </c>
      <c r="D2" s="103" t="s">
        <v>131</v>
      </c>
      <c r="E2" s="103"/>
      <c r="F2" s="103"/>
      <c r="G2" s="103"/>
      <c r="H2" s="112" t="s">
        <v>18</v>
      </c>
    </row>
    <row r="3" spans="1:8" x14ac:dyDescent="0.25">
      <c r="A3" s="100"/>
      <c r="B3" s="100"/>
      <c r="C3" s="100"/>
      <c r="D3" s="103" t="s">
        <v>132</v>
      </c>
      <c r="E3" s="103"/>
      <c r="F3" s="103" t="s">
        <v>133</v>
      </c>
      <c r="G3" s="103"/>
      <c r="H3" s="112"/>
    </row>
    <row r="4" spans="1:8" ht="45" customHeight="1" x14ac:dyDescent="0.25">
      <c r="A4" s="100"/>
      <c r="B4" s="100"/>
      <c r="C4" s="100"/>
      <c r="D4" s="72" t="s">
        <v>21</v>
      </c>
      <c r="E4" s="72" t="s">
        <v>13</v>
      </c>
      <c r="F4" s="72" t="s">
        <v>21</v>
      </c>
      <c r="G4" s="72" t="s">
        <v>13</v>
      </c>
      <c r="H4" s="112"/>
    </row>
    <row r="5" spans="1:8" s="80" customFormat="1" x14ac:dyDescent="0.25">
      <c r="A5" s="76" t="s">
        <v>138</v>
      </c>
      <c r="B5" s="77" t="s">
        <v>22</v>
      </c>
      <c r="C5" s="78"/>
      <c r="D5" s="79" t="s">
        <v>25</v>
      </c>
      <c r="E5" s="79" t="s">
        <v>25</v>
      </c>
      <c r="F5" s="79" t="s">
        <v>25</v>
      </c>
      <c r="G5" s="79" t="s">
        <v>25</v>
      </c>
      <c r="H5" s="93"/>
    </row>
    <row r="6" spans="1:8" x14ac:dyDescent="0.25">
      <c r="A6" s="29" t="s">
        <v>38</v>
      </c>
      <c r="B6" s="11" t="s">
        <v>23</v>
      </c>
      <c r="C6" s="12" t="s">
        <v>0</v>
      </c>
      <c r="D6" s="17"/>
      <c r="E6" s="17"/>
      <c r="F6" s="17"/>
      <c r="G6" s="17"/>
      <c r="H6" s="94" t="str">
        <f>IF(((D6-TRUNC(D6,1))+(E6-TRUNC(E6,1))+(F6-TRUNC(F6,1))+(D7-TRUNC(D7,1))+(E7-TRUNC(E7,1))+(F7-TRUNC(F7,1))+(G6-TRUNC(G6,1))+(G7-TRUNC(G7,1)))&gt;0,"ОШИБКА: в строках 3.1,3.2 точность должна быть - один знак после запятой","")</f>
        <v/>
      </c>
    </row>
    <row r="7" spans="1:8" ht="18" customHeight="1" x14ac:dyDescent="0.25">
      <c r="A7" s="29" t="s">
        <v>39</v>
      </c>
      <c r="B7" s="11" t="s">
        <v>27</v>
      </c>
      <c r="C7" s="12" t="s">
        <v>0</v>
      </c>
      <c r="D7" s="17"/>
      <c r="E7" s="17"/>
      <c r="F7" s="17"/>
      <c r="G7" s="17"/>
      <c r="H7" s="30"/>
    </row>
    <row r="8" spans="1:8" x14ac:dyDescent="0.25">
      <c r="A8" s="29" t="s">
        <v>40</v>
      </c>
      <c r="B8" s="11" t="s">
        <v>29</v>
      </c>
      <c r="C8" s="12" t="s">
        <v>0</v>
      </c>
      <c r="D8" s="17"/>
      <c r="E8" s="17"/>
      <c r="F8" s="17"/>
      <c r="G8" s="17"/>
      <c r="H8" s="94" t="str">
        <f>IF(((D8-TRUNC(D8,1))+(E8-TRUNC(E8,1))+(F8-TRUNC(F8,1))+(D9-TRUNC(D9,1))+(E9-TRUNC(E9,1))+(F9-TRUNC(F9,1))+(G8-TRUNC(G8,1))+(G9-TRUNC(G9,1)))&gt;0,"ОШИБКА: в строках 3.3,3.4 точность должна быть - один знак после запятой","")</f>
        <v/>
      </c>
    </row>
    <row r="9" spans="1:8" x14ac:dyDescent="0.25">
      <c r="A9" s="29" t="s">
        <v>41</v>
      </c>
      <c r="B9" s="11" t="s">
        <v>34</v>
      </c>
      <c r="C9" s="12" t="s">
        <v>0</v>
      </c>
      <c r="D9" s="17"/>
      <c r="E9" s="17"/>
      <c r="F9" s="17"/>
      <c r="G9" s="17"/>
      <c r="H9" s="30"/>
    </row>
    <row r="10" spans="1:8" x14ac:dyDescent="0.25">
      <c r="A10" s="29" t="s">
        <v>42</v>
      </c>
      <c r="B10" s="11" t="s">
        <v>35</v>
      </c>
      <c r="C10" s="12" t="s">
        <v>0</v>
      </c>
      <c r="D10" s="17"/>
      <c r="E10" s="17"/>
      <c r="F10" s="17"/>
      <c r="G10" s="17"/>
      <c r="H10" s="94" t="str">
        <f>IF(((D10-TRUNC(D10,1))+(E10-TRUNC(E10,1))+(F10-TRUNC(F10,1))+(D11-TRUNC(D11,1))+(E11-TRUNC(E11,1))+(F11-TRUNC(F11,1))+(G10-TRUNC(G10,1))+(G11-TRUNC(G11,1)))&gt;0,"ОШИБКА: в строках 3.5,3.6 точность должна быть - один знак после запятой","")</f>
        <v/>
      </c>
    </row>
    <row r="11" spans="1:8" x14ac:dyDescent="0.25">
      <c r="A11" s="29" t="s">
        <v>43</v>
      </c>
      <c r="B11" s="11" t="s">
        <v>48</v>
      </c>
      <c r="C11" s="12" t="s">
        <v>0</v>
      </c>
      <c r="D11" s="17"/>
      <c r="E11" s="17"/>
      <c r="F11" s="17"/>
      <c r="G11" s="17"/>
      <c r="H11" s="30"/>
    </row>
    <row r="12" spans="1:8" x14ac:dyDescent="0.25">
      <c r="A12" s="29" t="s">
        <v>44</v>
      </c>
      <c r="B12" s="14" t="s">
        <v>47</v>
      </c>
      <c r="C12" s="12" t="s">
        <v>0</v>
      </c>
      <c r="D12" s="17"/>
      <c r="E12" s="17"/>
      <c r="F12" s="17"/>
      <c r="G12" s="17"/>
      <c r="H12" s="94" t="str">
        <f>IF(((D12-TRUNC(D12,1))+(E12-TRUNC(E12,1))+(F12-TRUNC(F12,1))+(G12-TRUNC(G12,1)))&gt;0,"ОШИБКА: в строках 3.7 точность должна быть - один знак после запятой","")</f>
        <v/>
      </c>
    </row>
    <row r="13" spans="1:8" ht="30" x14ac:dyDescent="0.25">
      <c r="A13" s="29" t="s">
        <v>45</v>
      </c>
      <c r="B13" s="11" t="s">
        <v>49</v>
      </c>
      <c r="C13" s="12" t="s">
        <v>0</v>
      </c>
      <c r="D13" s="17"/>
      <c r="E13" s="17"/>
      <c r="F13" s="17"/>
      <c r="G13" s="17"/>
      <c r="H13" s="94" t="str">
        <f>IF(((D13-TRUNC(D13,1))+(E13-TRUNC(E13,1))+(F13-TRUNC(F13,1))+(G13-TRUNC(G13,1)))&gt;0,"ОШИБКА: в строке 3.8 точность должна быть - один знак после запятой","")</f>
        <v/>
      </c>
    </row>
    <row r="14" spans="1:8" ht="60" x14ac:dyDescent="0.25">
      <c r="A14" s="29" t="s">
        <v>50</v>
      </c>
      <c r="B14" s="11" t="s">
        <v>55</v>
      </c>
      <c r="C14" s="12" t="s">
        <v>0</v>
      </c>
      <c r="D14" s="17"/>
      <c r="E14" s="31" t="s">
        <v>25</v>
      </c>
      <c r="F14" s="17"/>
      <c r="G14" s="31" t="s">
        <v>25</v>
      </c>
      <c r="H14" s="94"/>
    </row>
    <row r="15" spans="1:8" ht="55.9" customHeight="1" x14ac:dyDescent="0.25">
      <c r="A15" s="29" t="s">
        <v>51</v>
      </c>
      <c r="B15" s="11" t="s">
        <v>150</v>
      </c>
      <c r="C15" s="12" t="s">
        <v>60</v>
      </c>
      <c r="D15" s="17"/>
      <c r="E15" s="74"/>
      <c r="F15" s="17"/>
      <c r="G15" s="74"/>
      <c r="H15" s="94"/>
    </row>
    <row r="16" spans="1:8" ht="19.5" customHeight="1" x14ac:dyDescent="0.25">
      <c r="A16" s="29" t="s">
        <v>53</v>
      </c>
      <c r="B16" s="11" t="s">
        <v>52</v>
      </c>
      <c r="C16" s="12" t="s">
        <v>0</v>
      </c>
      <c r="D16" s="17"/>
      <c r="E16" s="17"/>
      <c r="F16" s="17"/>
      <c r="G16" s="17"/>
      <c r="H16" s="94"/>
    </row>
    <row r="17" spans="1:8" ht="30" x14ac:dyDescent="0.25">
      <c r="A17" s="29" t="s">
        <v>54</v>
      </c>
      <c r="B17" s="11" t="s">
        <v>56</v>
      </c>
      <c r="C17" s="12" t="s">
        <v>58</v>
      </c>
      <c r="D17" s="116"/>
      <c r="E17" s="117"/>
      <c r="F17" s="116"/>
      <c r="G17" s="117"/>
      <c r="H17" s="94"/>
    </row>
    <row r="18" spans="1:8" ht="30" x14ac:dyDescent="0.25">
      <c r="A18" s="29" t="s">
        <v>61</v>
      </c>
      <c r="B18" s="11" t="s">
        <v>62</v>
      </c>
      <c r="C18" s="12" t="s">
        <v>0</v>
      </c>
      <c r="D18" s="115"/>
      <c r="E18" s="115"/>
      <c r="F18" s="115"/>
      <c r="G18" s="115"/>
      <c r="H18" s="94"/>
    </row>
    <row r="19" spans="1:8" ht="30" x14ac:dyDescent="0.25">
      <c r="A19" s="29" t="s">
        <v>63</v>
      </c>
      <c r="B19" s="11" t="s">
        <v>57</v>
      </c>
      <c r="C19" s="12" t="s">
        <v>58</v>
      </c>
      <c r="D19" s="116"/>
      <c r="E19" s="117"/>
      <c r="F19" s="116"/>
      <c r="G19" s="117"/>
      <c r="H19" s="94"/>
    </row>
    <row r="20" spans="1:8" ht="48" customHeight="1" x14ac:dyDescent="0.25">
      <c r="A20" s="29" t="s">
        <v>64</v>
      </c>
      <c r="B20" s="14" t="s">
        <v>134</v>
      </c>
      <c r="C20" s="12" t="s">
        <v>60</v>
      </c>
      <c r="D20" s="113"/>
      <c r="E20" s="114"/>
      <c r="F20" s="113"/>
      <c r="G20" s="114"/>
      <c r="H20" s="95"/>
    </row>
    <row r="21" spans="1:8" ht="45" x14ac:dyDescent="0.25">
      <c r="A21" s="29" t="s">
        <v>136</v>
      </c>
      <c r="B21" s="14" t="s">
        <v>135</v>
      </c>
      <c r="C21" s="12" t="s">
        <v>60</v>
      </c>
      <c r="D21" s="116"/>
      <c r="E21" s="118"/>
      <c r="F21" s="116"/>
      <c r="G21" s="118"/>
      <c r="H21" s="42" t="s">
        <v>137</v>
      </c>
    </row>
  </sheetData>
  <mergeCells count="18">
    <mergeCell ref="D21:E21"/>
    <mergeCell ref="F21:G21"/>
    <mergeCell ref="B1:H1"/>
    <mergeCell ref="H2:H4"/>
    <mergeCell ref="D20:E20"/>
    <mergeCell ref="F20:G20"/>
    <mergeCell ref="D18:E18"/>
    <mergeCell ref="F18:G18"/>
    <mergeCell ref="D17:E17"/>
    <mergeCell ref="F17:G17"/>
    <mergeCell ref="D19:E19"/>
    <mergeCell ref="F19:G19"/>
    <mergeCell ref="A2:A4"/>
    <mergeCell ref="B2:B4"/>
    <mergeCell ref="C2:C4"/>
    <mergeCell ref="D3:E3"/>
    <mergeCell ref="D2:G2"/>
    <mergeCell ref="F3:G3"/>
  </mergeCells>
  <pageMargins left="0.70866141732283472" right="0.70866141732283472" top="0.27559055118110237" bottom="0.23622047244094491" header="0.23622047244094491" footer="0.27559055118110237"/>
  <pageSetup paperSize="9" scale="7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Часть 1</vt:lpstr>
      <vt:lpstr>Часть 2</vt:lpstr>
      <vt:lpstr>Часть 3</vt:lpstr>
      <vt:lpstr>'Часть 3'!Заголовки_для_печати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Александра Олеговна</dc:creator>
  <cp:lastModifiedBy>Васильева Александра Олеговна</cp:lastModifiedBy>
  <cp:lastPrinted>2025-07-11T06:26:22Z</cp:lastPrinted>
  <dcterms:created xsi:type="dcterms:W3CDTF">2016-06-17T07:08:43Z</dcterms:created>
  <dcterms:modified xsi:type="dcterms:W3CDTF">2026-04-07T06:12:07Z</dcterms:modified>
</cp:coreProperties>
</file>